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Shared drives\Data\STAKEHOLDERS\Government\AUSTRALIAN GOVERNMENT\DIRD\ADR_ New_Reviews\ADR 42\"/>
    </mc:Choice>
  </mc:AlternateContent>
  <xr:revisionPtr revIDLastSave="0" documentId="8_{340F2D8C-A6A2-4662-ADB4-16B8AE0E5DC9}" xr6:coauthVersionLast="47" xr6:coauthVersionMax="47" xr10:uidLastSave="{00000000-0000-0000-0000-000000000000}"/>
  <bookViews>
    <workbookView xWindow="-120" yWindow="-120" windowWidth="29040" windowHeight="15840" xr2:uid="{00000000-000D-0000-FFFF-FFFF00000000}"/>
  </bookViews>
  <sheets>
    <sheet name="Amendment package data" sheetId="3" r:id="rId1"/>
  </sheets>
  <definedNames>
    <definedName name="_xlnm.Print_Area" localSheetId="0">'Amendment package data'!$A$1:$H$206</definedName>
    <definedName name="_xlnm.Print_Titles" localSheetId="0">'Amendment package data'!$4:$4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 i="3" l="1"/>
  <c r="H182" i="3" l="1"/>
  <c r="H183" i="3"/>
  <c r="H184" i="3"/>
  <c r="H185" i="3"/>
  <c r="H186" i="3"/>
  <c r="H187" i="3"/>
  <c r="H188" i="3"/>
  <c r="H189" i="3"/>
  <c r="H190" i="3"/>
  <c r="H191" i="3"/>
  <c r="H192" i="3"/>
  <c r="H193" i="3"/>
  <c r="H194" i="3"/>
  <c r="H195" i="3"/>
  <c r="H196" i="3"/>
  <c r="H197" i="3"/>
  <c r="H181" i="3"/>
  <c r="H180" i="3"/>
  <c r="H40" i="3"/>
  <c r="H41" i="3"/>
  <c r="H42" i="3"/>
  <c r="H43" i="3"/>
  <c r="H44" i="3"/>
  <c r="H45" i="3"/>
  <c r="H46" i="3"/>
  <c r="H47" i="3"/>
  <c r="H48" i="3"/>
  <c r="H49" i="3"/>
  <c r="H50" i="3"/>
  <c r="H51" i="3"/>
  <c r="H52" i="3"/>
  <c r="H53" i="3"/>
  <c r="H54" i="3"/>
  <c r="H55" i="3"/>
  <c r="H56" i="3"/>
  <c r="H57"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39"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F58" i="3" l="1"/>
  <c r="H58" i="3" s="1"/>
  <c r="H19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SLATTERY Kristopher</author>
  </authors>
  <commentList>
    <comment ref="E4" authorId="0" shapeId="0" xr:uid="{00000000-0006-0000-0300-000001000000}">
      <text>
        <r>
          <rPr>
            <b/>
            <sz val="9"/>
            <color indexed="81"/>
            <rFont val="Tahoma"/>
            <family val="2"/>
          </rPr>
          <t>SLATTERY Kristopher:</t>
        </r>
        <r>
          <rPr>
            <sz val="9"/>
            <color indexed="81"/>
            <rFont val="Tahoma"/>
            <family val="2"/>
          </rPr>
          <t xml:space="preserve">
does the data represent the listed impact on only a select subset of vehicles?</t>
        </r>
      </text>
    </comment>
    <comment ref="A8" authorId="0" shapeId="0" xr:uid="{00000000-0006-0000-0300-000002000000}">
      <text>
        <r>
          <rPr>
            <b/>
            <sz val="9"/>
            <color indexed="81"/>
            <rFont val="Tahoma"/>
            <charset val="1"/>
          </rPr>
          <t>SLATTERY Kristopher:</t>
        </r>
        <r>
          <rPr>
            <sz val="9"/>
            <color indexed="81"/>
            <rFont val="Tahoma"/>
            <charset val="1"/>
          </rPr>
          <t xml:space="preserve">
Imported new NB2, NC, TC and TD vehicles could benefit. Ignore ME vehicles as BIC prefer 825 kPa?
moving an increased payload in the same trip, with predominantly the same vehicle, results in increased net earnings; in the same manner, moving the same cumulative payload over a lesser number of trips results in increased net earnings.
quick initial review of some data from TIC suggests increases in order of 250kg/tyre.</t>
        </r>
      </text>
    </comment>
    <comment ref="G58" authorId="0" shapeId="0" xr:uid="{00000000-0006-0000-0300-000003000000}">
      <text>
        <r>
          <rPr>
            <b/>
            <sz val="9"/>
            <color indexed="81"/>
            <rFont val="Tahoma"/>
            <family val="2"/>
          </rPr>
          <t>SLATTERY Kristopher:</t>
        </r>
        <r>
          <rPr>
            <sz val="9"/>
            <color indexed="81"/>
            <rFont val="Tahoma"/>
            <family val="2"/>
          </rPr>
          <t xml:space="preserve">
combination of initial purchase price increase and ongoing tyre replacement cost increase averaged over a period of 10 years for a fleet growing by 11k new vehicles per year and composition per TIC data indicates - refer sheet misc data 2
</t>
        </r>
        <r>
          <rPr>
            <b/>
            <sz val="9"/>
            <color indexed="81"/>
            <rFont val="Tahoma"/>
            <family val="2"/>
          </rPr>
          <t>NOTE:</t>
        </r>
        <r>
          <rPr>
            <sz val="9"/>
            <color indexed="81"/>
            <rFont val="Tahoma"/>
            <family val="2"/>
          </rPr>
          <t xml:space="preserve"> relates to steer tyre specs required for Euro VI 7t axle mass, and is not believed to ultimately belong in this CBA</t>
        </r>
      </text>
    </comment>
  </commentList>
</comments>
</file>

<file path=xl/sharedStrings.xml><?xml version="1.0" encoding="utf-8"?>
<sst xmlns="http://schemas.openxmlformats.org/spreadsheetml/2006/main" count="259" uniqueCount="143">
  <si>
    <t>Road safety benefits</t>
  </si>
  <si>
    <t>Emissions reductions</t>
  </si>
  <si>
    <t>Increased tyre pressure</t>
  </si>
  <si>
    <t>Increase the inflation pressure limit for radial ply tyres needed to operate vehicles under maximum load conditions from 825 kPa to 900 kPa</t>
  </si>
  <si>
    <t>Productivity gains</t>
  </si>
  <si>
    <t>Benefits to industry</t>
  </si>
  <si>
    <t>Pavement impact</t>
  </si>
  <si>
    <t>Reduction in overall fatalities and injuries due to increased safety through greater load reserve of tyres (thus less tyre failures), including within the HVNL measurement adjustment (MA) range of axle load variations.</t>
  </si>
  <si>
    <t>Reduction in overall fatalities and injuries due to increased availability of overseas models with the latest safety technology, leading to safer vehicles entering the market.</t>
  </si>
  <si>
    <t>Savings in overall compliance and testing work through reduced need to change tyre specifications (and possibly other vehicle components such as to rim/hub/differential) in comparison to vehicle design in origin market, which may include areas such as ESC/RSC, durability testing, speedometer calibration.</t>
  </si>
  <si>
    <t>Data required</t>
  </si>
  <si>
    <t>OVERVIEW OF EXPECTED BENEFITS AND COSTS ASSOCIATED WITH REGULATORY PACKAGE 1 OF THE SAFER FREIGHT VEHICLES REFORMS</t>
  </si>
  <si>
    <t>Savings in the design/development and manufacturing processes through reduced need to change tyre specifications (and possibly other vehicle components such as to rim/hub/differential) in comparison to vehicle design in origin market.</t>
  </si>
  <si>
    <t>N/A
now covered by "Savings in the design/development and manufacturing processes through reduced need to change tyre specifications (and possibly other vehicle components such as to rim/hub/differential) in comparison to vehicle design in origin market." listed above.</t>
  </si>
  <si>
    <t>Savings on tyre unit cost through reduced need to change tyre specifications in comparison to vehicle design in origin market, especially as revised tyre sizes are often less commonly available along with being larger (section width). Also applies to local vehicles that are able to specify a tyre that has a lower unit cost.</t>
  </si>
  <si>
    <t>Increased pavement damage due to increased contact pressures from tyres carrying the same load or increased load, at higher inflation pressures (and possibly on a tyre of reduced section width). The scenario involving increased tyre load is only considered for the case where an increase in maximum tyre inflation pressure results in an increase in GVM or GTM, not for a possible case of a reduction in the number of tyres carrying the same overall vehicle load.</t>
  </si>
  <si>
    <t>Item (regulatory impact)</t>
  </si>
  <si>
    <t>Reduced operating costs through increased fuel efficiency via reduced rolling resistance of the tyres. This is realised through using the tyres at a higher (&gt;825 kPa) inflation pressure, as a tyre carrying a given load at higher tyre pressure rolls with less resistance all else being equal. The reduced rolling resistance as a result of increased inflation pressure may be further reduced by tyres of narrower section width, with this only being possible because of the increased load carrying capacity of the narrower tyre at the higher pressure. This productivity gain applies where there is no increase in GVM or GTM (see below).</t>
  </si>
  <si>
    <t>Reduced operating costs through increased fuel efficiency (per tonne-kilometre) as a result of increased payload (and GVM or GTM). The increased GVM or GTM is achieved through removed need to change tyre specifications in comparison to vehicle design in origin market (size parameters and/or inflation pressure), or ability to optimise a local vehicle design. Overall fuel use does not increase linearly with vehicle mass; fuel consumption will increase, however it will be proportionally less than the increase in payload. This assumes no significant increase in vehicle coefficient of drag and/or frontal area results from any vehicle changes to increase the GVM or GTM, which is considered a valid assumption. This efficiency gain includes any tyre rolling resistance reduction.</t>
  </si>
  <si>
    <t>Less greenhouse and noxious emissions through increased fuel efficiency (per tonne-kilometre) as a result of increased payload (and GVM or GTM). The increased GVM or GTM is achieved through removed need to change tyre specifications in comparison to vehicle design in origin market (size parameters and/or inflation pressure), or ability to optimise a local vehicle design. Overall fuel use does not increase linearly with vehicle mass; fuel consumption will increase, however it will be proportionally less than the increase in payload. This assumes no significant increase in vehicle coefficient of drag and/or frontal area results from any vehicle changes to increase the GVM or GTM, which is considered a valid assumption. This efficiency gain includes any tyre rolling resistance reduction.</t>
  </si>
  <si>
    <t>Less greenhouse and noxious emissions through increased fuel efficiency via reduced rolling resistance of the tyres. This is realised through using the tyres at a higher (&gt;825 kPa) inflation pressure, as a tyre carrying a given load at higher tyre pressure rolls with less resistance all else being equal. The reduced rolling resistance as a result of increased inflation pressure may be further reduced by tyres of narrower section width, with this only being possible because of the increased load carrying capacity of the narrower tyre at the higher pressure. This emissions reduction applies where there is no increase in GVM or GTM (see below).</t>
  </si>
  <si>
    <t>Ability to carry increased payload (which determines income) through increased vehicle GVM or GTM (within on-road axle limits), as a result of removed need to change tyre specifications in comparison to vehicle design in origin market, or ability to optimise a local vehicle design. Tyre specifications primarily means size parameters, but could also be solely inflation pressure.</t>
  </si>
  <si>
    <t>Data supplied</t>
  </si>
  <si>
    <r>
      <rPr>
        <b/>
        <sz val="9"/>
        <color theme="1"/>
        <rFont val="Calibri"/>
        <family val="2"/>
        <scheme val="minor"/>
      </rPr>
      <t>New vehicles</t>
    </r>
    <r>
      <rPr>
        <sz val="9"/>
        <color theme="1"/>
        <rFont val="Calibri"/>
        <family val="2"/>
        <scheme val="minor"/>
      </rPr>
      <t>:</t>
    </r>
  </si>
  <si>
    <t>* For existing models that may be given a 'running-change' while new vehicles are being sold, the cost of recertification and modifications.</t>
  </si>
  <si>
    <t>option 2:</t>
  </si>
  <si>
    <r>
      <rPr>
        <b/>
        <sz val="9"/>
        <color theme="1"/>
        <rFont val="Calibri"/>
        <family val="2"/>
        <scheme val="minor"/>
      </rPr>
      <t>Existing vehicles</t>
    </r>
    <r>
      <rPr>
        <sz val="9"/>
        <color theme="1"/>
        <rFont val="Calibri"/>
        <family val="2"/>
        <scheme val="minor"/>
      </rPr>
      <t>:</t>
    </r>
  </si>
  <si>
    <t>Assuming costs in the form of a fixed (upfront) development cost plus a per vehicle production cost:</t>
  </si>
  <si>
    <r>
      <rPr>
        <sz val="9"/>
        <color rgb="FFFF0000"/>
        <rFont val="Calibri"/>
        <family val="2"/>
        <scheme val="minor"/>
      </rPr>
      <t>option 1:</t>
    </r>
    <r>
      <rPr>
        <sz val="9"/>
        <color theme="1"/>
        <rFont val="Calibri"/>
        <family val="2"/>
        <scheme val="minor"/>
      </rPr>
      <t/>
    </r>
  </si>
  <si>
    <r>
      <rPr>
        <b/>
        <sz val="9"/>
        <color theme="1"/>
        <rFont val="Calibri"/>
        <family val="2"/>
        <scheme val="minor"/>
      </rPr>
      <t>For vehicle moving the same freight annually, but over a lesser number of trips</t>
    </r>
    <r>
      <rPr>
        <sz val="9"/>
        <color theme="1"/>
        <rFont val="Calibri"/>
        <family val="2"/>
        <scheme val="minor"/>
      </rPr>
      <t>:</t>
    </r>
  </si>
  <si>
    <t>* Average cost per trip [OR $/km] for the freight type/s moved by the pooled groups.</t>
  </si>
  <si>
    <r>
      <t>* Estimated annual pavement wear decrease ($) per vehicle, for vehicles of the particular grouped configuration, to be used with the set data on total number of such vehicles in use each year.</t>
    </r>
    <r>
      <rPr>
        <b/>
        <sz val="9"/>
        <color theme="1"/>
        <rFont val="Calibri"/>
        <family val="2"/>
        <scheme val="minor"/>
      </rPr>
      <t/>
    </r>
  </si>
  <si>
    <r>
      <rPr>
        <sz val="9"/>
        <color rgb="FFFF0000"/>
        <rFont val="Calibri"/>
        <family val="2"/>
        <scheme val="minor"/>
      </rPr>
      <t>option 1:</t>
    </r>
    <r>
      <rPr>
        <b/>
        <sz val="9"/>
        <color theme="1"/>
        <rFont val="Calibri"/>
        <family val="2"/>
        <scheme val="minor"/>
      </rPr>
      <t/>
    </r>
  </si>
  <si>
    <r>
      <t>* Average probability of an accident per km (fatality, serious injury) for each pooled type.</t>
    </r>
    <r>
      <rPr>
        <b/>
        <sz val="9"/>
        <color theme="1"/>
        <rFont val="Calibri"/>
        <family val="2"/>
        <scheme val="minor"/>
      </rPr>
      <t/>
    </r>
  </si>
  <si>
    <r>
      <t>* Average cost of an accident (fatality, serious injury).</t>
    </r>
    <r>
      <rPr>
        <b/>
        <sz val="9"/>
        <color theme="1"/>
        <rFont val="Calibri"/>
        <family val="2"/>
        <scheme val="minor"/>
      </rPr>
      <t/>
    </r>
  </si>
  <si>
    <r>
      <rPr>
        <sz val="9"/>
        <color rgb="FFFF0000"/>
        <rFont val="Calibri"/>
        <family val="2"/>
        <scheme val="minor"/>
      </rPr>
      <t>option 2:</t>
    </r>
    <r>
      <rPr>
        <b/>
        <sz val="9"/>
        <color theme="1"/>
        <rFont val="Calibri"/>
        <family val="2"/>
        <scheme val="minor"/>
      </rPr>
      <t/>
    </r>
  </si>
  <si>
    <r>
      <t>* Estimated annual accident cost reduction ($) per vehicle (for all accident types), for vehicles of a particular configuration, to be used with the set data on total number of such vehicles in use each year.</t>
    </r>
    <r>
      <rPr>
        <b/>
        <sz val="9"/>
        <color theme="1"/>
        <rFont val="Calibri"/>
        <family val="2"/>
        <scheme val="minor"/>
      </rPr>
      <t/>
    </r>
  </si>
  <si>
    <t>* Average annual trip distance (kms) by pooled groups of the safer vehicles.</t>
  </si>
  <si>
    <t>* Average reduction in probability of an accident per km (fatality, serious injury) for each pooled type of safer vehicle.</t>
  </si>
  <si>
    <t>* Average cost of an accident (fatality, serious injury).</t>
  </si>
  <si>
    <t>* Estimated annual accident cost reduction ($) per vehicle (for all accident types), for vehicles of a particular configuration, to be used with the set data on total number of such vehicles in use each year.</t>
  </si>
  <si>
    <r>
      <rPr>
        <b/>
        <sz val="9"/>
        <color theme="1"/>
        <rFont val="Calibri"/>
        <family val="2"/>
        <scheme val="minor"/>
      </rPr>
      <t>New vehicles</t>
    </r>
    <r>
      <rPr>
        <sz val="9"/>
        <color theme="1"/>
        <rFont val="Calibri"/>
        <family val="2"/>
        <scheme val="minor"/>
      </rPr>
      <t>:</t>
    </r>
    <r>
      <rPr>
        <b/>
        <sz val="9"/>
        <color theme="1"/>
        <rFont val="Calibri"/>
        <family val="2"/>
        <scheme val="minor"/>
      </rPr>
      <t/>
    </r>
  </si>
  <si>
    <r>
      <t>* Projected annual sales of new vehicles that will utilise a maximum cold tyre inflation pressure &gt;825 kPa as permitted under proposed amendments.</t>
    </r>
    <r>
      <rPr>
        <b/>
        <sz val="9"/>
        <color theme="1"/>
        <rFont val="Calibri"/>
        <family val="2"/>
        <scheme val="minor"/>
      </rPr>
      <t/>
    </r>
  </si>
  <si>
    <r>
      <t>* Proportion of new vehicles that will be certified with a GVM or GTM that is higher than either the equivalent current model or, where no current model exists, the rating that would have applied to the new model under the existing 825 kPa tyre inflation pressure limit.</t>
    </r>
    <r>
      <rPr>
        <b/>
        <sz val="9"/>
        <color theme="1"/>
        <rFont val="Calibri"/>
        <family val="2"/>
        <scheme val="minor"/>
      </rPr>
      <t/>
    </r>
  </si>
  <si>
    <r>
      <t>* These vehicles then formed into sets depending on the vehicle type and the freight/industry that the vehicle is used for in operation.</t>
    </r>
    <r>
      <rPr>
        <sz val="9"/>
        <color theme="1"/>
        <rFont val="Calibri"/>
        <family val="2"/>
        <scheme val="minor"/>
      </rPr>
      <t xml:space="preserve">
</t>
    </r>
    <r>
      <rPr>
        <b/>
        <sz val="9"/>
        <color theme="1"/>
        <rFont val="Calibri"/>
        <family val="2"/>
        <scheme val="minor"/>
      </rPr>
      <t/>
    </r>
  </si>
  <si>
    <r>
      <rPr>
        <b/>
        <sz val="9"/>
        <color theme="1"/>
        <rFont val="Calibri"/>
        <family val="2"/>
        <scheme val="minor"/>
      </rPr>
      <t>For vehicles moving more freight annually</t>
    </r>
    <r>
      <rPr>
        <sz val="9"/>
        <color theme="1"/>
        <rFont val="Calibri"/>
        <family val="2"/>
        <scheme val="minor"/>
      </rPr>
      <t>:</t>
    </r>
    <r>
      <rPr>
        <b/>
        <sz val="9"/>
        <color theme="1"/>
        <rFont val="Calibri"/>
        <family val="2"/>
        <scheme val="minor"/>
      </rPr>
      <t/>
    </r>
  </si>
  <si>
    <r>
      <t>* Average increase in annual moved payload (tonnes OR TONNE.KMS) by pooled vehicle groups that will have a higher GVM or GTM under the new (higher) cold tyre inflation pressure limit only.</t>
    </r>
    <r>
      <rPr>
        <b/>
        <sz val="9"/>
        <color theme="1"/>
        <rFont val="Calibri"/>
        <family val="2"/>
        <scheme val="minor"/>
      </rPr>
      <t/>
    </r>
  </si>
  <si>
    <r>
      <t>* Average return rate ($/tonne OR $/TONNE.KM) for the freight type/s moved by the pooled groups.</t>
    </r>
    <r>
      <rPr>
        <b/>
        <sz val="9"/>
        <color theme="1"/>
        <rFont val="Calibri"/>
        <family val="2"/>
        <scheme val="minor"/>
      </rPr>
      <t/>
    </r>
  </si>
  <si>
    <r>
      <t xml:space="preserve">* Any difference in running costs that would apply between vehicles designed for the lower GVM or GTM (at current 825 kPa tyre pressure limit) and vehicles designed for the higher GVM or GTM possible under the higher 900 kPa pressure limit, </t>
    </r>
    <r>
      <rPr>
        <sz val="9"/>
        <color rgb="FFFF0000"/>
        <rFont val="Calibri"/>
        <family val="2"/>
        <scheme val="minor"/>
      </rPr>
      <t>excluding fuel savings as covered below</t>
    </r>
    <r>
      <rPr>
        <sz val="9"/>
        <color theme="1"/>
        <rFont val="Calibri"/>
        <family val="2"/>
        <scheme val="minor"/>
      </rPr>
      <t>.</t>
    </r>
    <r>
      <rPr>
        <b/>
        <sz val="9"/>
        <color theme="1"/>
        <rFont val="Calibri"/>
        <family val="2"/>
        <scheme val="minor"/>
      </rPr>
      <t/>
    </r>
  </si>
  <si>
    <r>
      <t xml:space="preserve">* Any difference in vehicle purchase price that would apply between vehicles designed for the lower GVM or GTM (at current 825 kPa tyre pressure limit) and vehicles designed for the higher GVM or GTM possible under the proposed 900 kPa pressure limit.
</t>
    </r>
    <r>
      <rPr>
        <b/>
        <sz val="9"/>
        <color theme="1"/>
        <rFont val="Calibri"/>
        <family val="2"/>
        <scheme val="minor"/>
      </rPr>
      <t/>
    </r>
  </si>
  <si>
    <t>* Average decrease in annual trips [OR TOTAL TRIP DISTANCE (kms)] by pooled vehicle groups that will have a higher GVM or GTM under the new (higher) cold tyre inflation pressure limit only.</t>
  </si>
  <si>
    <r>
      <t>* As above, any differences in running costs (</t>
    </r>
    <r>
      <rPr>
        <sz val="9"/>
        <color rgb="FFFF0000"/>
        <rFont val="Calibri"/>
        <family val="2"/>
        <scheme val="minor"/>
      </rPr>
      <t>excluding fuel as covered below</t>
    </r>
    <r>
      <rPr>
        <sz val="9"/>
        <color theme="1"/>
        <rFont val="Calibri"/>
        <family val="2"/>
        <scheme val="minor"/>
      </rPr>
      <t>) and vehicle purchase price also apply here.</t>
    </r>
  </si>
  <si>
    <t>* Number of vehicles in the existing fleet that will re-certify to utilise maximum cold tyre inflation pressure settings above the current ADR limit (up to the proposed limit of 900 kPa), and as a result have a certified increase in GVM or GTM.</t>
  </si>
  <si>
    <t>* These vehicles then formed into sets depending on the vehicle type and the freight/industry that the vehicle is used for in operation.</t>
  </si>
  <si>
    <t>* The cost of recertification and any modifications to increase the GVM or GTM.</t>
  </si>
  <si>
    <t>* As for new vehicles, the data listed above for either moving more freight annually, or the same freight over a lesser number of trips annually.</t>
  </si>
  <si>
    <t>* Projected annual sales of new vehicles that will utilise a maximum cold tyre inflation pressure &gt;825 kPa as permitted under proposed amendments, without a change to GVM or GTM in the case of existing models given a 'running change'.</t>
  </si>
  <si>
    <t>* These vehicles then formed into sets depending on characteristics of vehicle type including overall axle configuration and tyre specifications.</t>
  </si>
  <si>
    <t>* Average annual distance travelled (kms) or freight distance (tonne.kms) by all vehicles of the pooled type.</t>
  </si>
  <si>
    <t>* Average savings ($) per km or ($/tonne.km) via reduced fuel use for each type identified - determining this will likely require specific test data from tyre manufacturers.</t>
  </si>
  <si>
    <t>* Number of vehicles in the existing fleet that will re-certify to utilise a maximum cold tyre inflation pressure &gt;825 kPa as permitted under proposed amendments, without a change to GVM or GTM.</t>
  </si>
  <si>
    <t>* As for new vehicles, annual distance travelled (kms) or freight distance (tonne.kms) by all vehicles of the pooled type.</t>
  </si>
  <si>
    <t>* Average savings ($) per km or ($/tonne.km) via reduced fuel use for each type identified.</t>
  </si>
  <si>
    <t>* The cost of recertification and modifications.</t>
  </si>
  <si>
    <r>
      <t>* These vehicles then formed into sets depending on characteristics of vehicle type including overall axle configuration and tyre specifications.</t>
    </r>
    <r>
      <rPr>
        <b/>
        <sz val="9"/>
        <color theme="1"/>
        <rFont val="Calibri"/>
        <family val="2"/>
        <scheme val="minor"/>
      </rPr>
      <t/>
    </r>
  </si>
  <si>
    <r>
      <t>* Average annual freight distance travelled (tonne.kms) by these vehicles of the pooled type.</t>
    </r>
    <r>
      <rPr>
        <b/>
        <sz val="9"/>
        <color theme="1"/>
        <rFont val="Calibri"/>
        <family val="2"/>
        <scheme val="minor"/>
      </rPr>
      <t/>
    </r>
  </si>
  <si>
    <r>
      <t>* Average savings ($/tonne.km) via reduced freight-specific fuel use for each type identified.</t>
    </r>
    <r>
      <rPr>
        <b/>
        <sz val="9"/>
        <color theme="1"/>
        <rFont val="Calibri"/>
        <family val="2"/>
        <scheme val="minor"/>
      </rPr>
      <t/>
    </r>
  </si>
  <si>
    <r>
      <t>* Any difference in vehicle purchase price that would apply between vehicles designed for the lower GVM or GTM (at current 825 kPa tyre pressure limit) and vehicles designed for the higher GVM or GTM possible under the proposed 900 kPa pressure limit [</t>
    </r>
    <r>
      <rPr>
        <sz val="9"/>
        <color rgb="FFFF0000"/>
        <rFont val="Calibri"/>
        <family val="2"/>
        <scheme val="minor"/>
      </rPr>
      <t>COVERED ABOVE</t>
    </r>
    <r>
      <rPr>
        <sz val="9"/>
        <color theme="1"/>
        <rFont val="Calibri"/>
        <family val="2"/>
        <scheme val="minor"/>
      </rPr>
      <t>].</t>
    </r>
    <r>
      <rPr>
        <b/>
        <sz val="9"/>
        <color theme="1"/>
        <rFont val="Calibri"/>
        <family val="2"/>
        <scheme val="minor"/>
      </rPr>
      <t/>
    </r>
  </si>
  <si>
    <t>* Number of vehicles in the existing fleet that will re-certify to utilise a maximum cold tyre inflation pressure &gt;825 kPa as permitted under proposed amendments.</t>
  </si>
  <si>
    <t>* Proportion of these vehicles that will be re-certified with a GVM or GTM that is higher than under the existing 825 kPa tyre inflation pressure limit.</t>
  </si>
  <si>
    <t>* As for new vehicles, annual freight distance travelled (tonne.kms) by these re-certified vehicles of the pooled type.</t>
  </si>
  <si>
    <t>* Average savings ($/tonne.km) via reduced fuel use for each type identified.</t>
  </si>
  <si>
    <r>
      <t>* The cost of recertification and any modifications to increase the GVM or GTM [</t>
    </r>
    <r>
      <rPr>
        <sz val="9"/>
        <color rgb="FFFF0000"/>
        <rFont val="Calibri"/>
        <family val="2"/>
        <scheme val="minor"/>
      </rPr>
      <t>COVERED ABOVE</t>
    </r>
    <r>
      <rPr>
        <sz val="9"/>
        <color theme="1"/>
        <rFont val="Calibri"/>
        <family val="2"/>
        <scheme val="minor"/>
      </rPr>
      <t>].</t>
    </r>
  </si>
  <si>
    <t>* Projected total (fixed) development and certification costs to industry for identified changes to tyre specifications (and potentially other components as a consequence, such as rims, hubs, differential) of impacted vehicle models, inclusive of design, development, testing and certification as applicable. Requires consideration of all vehicle systems impacted by a change of tyre specifications, which may include areas such as ESC/RSC, durability testing, speedometer calibration, and vehicle overall width. Excludes tyre unit cost difference (covered in separate benefit).</t>
  </si>
  <si>
    <t>* Projected average (per vehicle) additional production cost to manufacture identified models with modifications as listed above.
note: above cost projections could be based on existing data for existing or previous models</t>
  </si>
  <si>
    <t>* Projected annual sales of impacted new models, formed into sets depending on characteristics of the model, such as GVM/GTM, body type or axle configuration, as per cost data above.</t>
  </si>
  <si>
    <t>* For existing models that may be given a 'running-change' while new vehicles are being sold, the cost of recertification.</t>
  </si>
  <si>
    <r>
      <t>* These vehicles then formed into sets depending on characteristics of vehicle type including overall axle configuration, tyre specifications and associated/target industry as necessary.</t>
    </r>
    <r>
      <rPr>
        <b/>
        <sz val="9"/>
        <color theme="1"/>
        <rFont val="Calibri"/>
        <family val="2"/>
        <scheme val="minor"/>
      </rPr>
      <t/>
    </r>
  </si>
  <si>
    <r>
      <t>* For existing models that may be given a 'running-change' while new vehicles are being sold, the cost of recertification and any modifications.</t>
    </r>
    <r>
      <rPr>
        <b/>
        <sz val="9"/>
        <color theme="1"/>
        <rFont val="Calibri"/>
        <family val="2"/>
        <scheme val="minor"/>
      </rPr>
      <t/>
    </r>
  </si>
  <si>
    <r>
      <rPr>
        <sz val="9"/>
        <color rgb="FFFF0000"/>
        <rFont val="Calibri"/>
        <family val="2"/>
        <scheme val="minor"/>
      </rPr>
      <t>Option 1:</t>
    </r>
    <r>
      <rPr>
        <b/>
        <sz val="9"/>
        <color theme="1"/>
        <rFont val="Calibri"/>
        <family val="2"/>
        <scheme val="minor"/>
      </rPr>
      <t/>
    </r>
  </si>
  <si>
    <r>
      <t>* Total number of tyres in pooled annual fleet.</t>
    </r>
    <r>
      <rPr>
        <b/>
        <sz val="9"/>
        <color theme="1"/>
        <rFont val="Calibri"/>
        <family val="2"/>
        <scheme val="minor"/>
      </rPr>
      <t/>
    </r>
  </si>
  <si>
    <r>
      <t>* Average annual distance travelled (kms) by these vehicles of the pooled type.</t>
    </r>
    <r>
      <rPr>
        <b/>
        <sz val="9"/>
        <color theme="1"/>
        <rFont val="Calibri"/>
        <family val="2"/>
        <scheme val="minor"/>
      </rPr>
      <t/>
    </r>
  </si>
  <si>
    <r>
      <t>* Average tyre usage rate (tyres/km)</t>
    </r>
    <r>
      <rPr>
        <b/>
        <sz val="9"/>
        <color theme="1"/>
        <rFont val="Calibri"/>
        <family val="2"/>
        <scheme val="minor"/>
      </rPr>
      <t/>
    </r>
  </si>
  <si>
    <r>
      <t>* Average tyre cost saving ($/tyre) for tyres able to be used at higher pressure by vehicles of the pooled type.</t>
    </r>
    <r>
      <rPr>
        <b/>
        <sz val="9"/>
        <color theme="1"/>
        <rFont val="Calibri"/>
        <family val="2"/>
        <scheme val="minor"/>
      </rPr>
      <t/>
    </r>
  </si>
  <si>
    <r>
      <rPr>
        <sz val="9"/>
        <color rgb="FFFF0000"/>
        <rFont val="Calibri"/>
        <family val="2"/>
        <scheme val="minor"/>
      </rPr>
      <t>Option 2:</t>
    </r>
    <r>
      <rPr>
        <b/>
        <sz val="9"/>
        <color theme="1"/>
        <rFont val="Calibri"/>
        <family val="2"/>
        <scheme val="minor"/>
      </rPr>
      <t/>
    </r>
  </si>
  <si>
    <r>
      <t>* Total number of vehicles in pooled annual fleet.</t>
    </r>
    <r>
      <rPr>
        <b/>
        <sz val="9"/>
        <color theme="1"/>
        <rFont val="Calibri"/>
        <family val="2"/>
        <scheme val="minor"/>
      </rPr>
      <t/>
    </r>
  </si>
  <si>
    <r>
      <t>* Average annual tyre usage per vehicle.</t>
    </r>
    <r>
      <rPr>
        <b/>
        <sz val="9"/>
        <color theme="1"/>
        <rFont val="Calibri"/>
        <family val="2"/>
        <scheme val="minor"/>
      </rPr>
      <t/>
    </r>
  </si>
  <si>
    <r>
      <t>note: for both option 1 and 2, there may be a need to further break down data within pooled groups due to significant differences in tyre usage rate and cost; e.g. Tyre type A (steer), Tyre Type B (main).</t>
    </r>
    <r>
      <rPr>
        <b/>
        <sz val="9"/>
        <color theme="1"/>
        <rFont val="Calibri"/>
        <family val="2"/>
        <scheme val="minor"/>
      </rPr>
      <t/>
    </r>
  </si>
  <si>
    <t>* These vehicles then formed into sets depending on characteristics of vehicle type including overall axle configuration, tyre specifications and associated/target industry as necessary.</t>
  </si>
  <si>
    <t>* The cost of recertification and any modifications to allow for the increase in tyre inflation pressure.</t>
  </si>
  <si>
    <r>
      <t>* These vehicles then formed into sets depending on characteristics of vehicle type as required, including overall axle configuration, tyre specifications, axle load rating.</t>
    </r>
    <r>
      <rPr>
        <b/>
        <sz val="9"/>
        <color theme="1"/>
        <rFont val="Calibri"/>
        <family val="2"/>
        <scheme val="minor"/>
      </rPr>
      <t/>
    </r>
  </si>
  <si>
    <r>
      <t>* Average annual distance travelled (kms) by all vehicles of the pooled type.</t>
    </r>
    <r>
      <rPr>
        <b/>
        <sz val="9"/>
        <color theme="1"/>
        <rFont val="Calibri"/>
        <family val="2"/>
        <scheme val="minor"/>
      </rPr>
      <t/>
    </r>
  </si>
  <si>
    <r>
      <t xml:space="preserve">* Average cost ($) per km via the net increase in pavement wear per km for each type identified; or
</t>
    </r>
    <r>
      <rPr>
        <b/>
        <sz val="9"/>
        <color theme="1"/>
        <rFont val="Calibri"/>
        <family val="2"/>
        <scheme val="minor"/>
      </rPr>
      <t/>
    </r>
  </si>
  <si>
    <r>
      <t>* Estimated annual pavement wear cost increase per vehicle, for vehicles of the particular grouped configuration, to be used with the set data on total number of such vehicles in use each year.</t>
    </r>
    <r>
      <rPr>
        <b/>
        <sz val="9"/>
        <color theme="1"/>
        <rFont val="Calibri"/>
        <family val="2"/>
        <scheme val="minor"/>
      </rPr>
      <t/>
    </r>
  </si>
  <si>
    <r>
      <rPr>
        <b/>
        <sz val="9"/>
        <color theme="1"/>
        <rFont val="Calibri"/>
        <family val="2"/>
        <scheme val="minor"/>
      </rPr>
      <t>Existing vehicles</t>
    </r>
    <r>
      <rPr>
        <sz val="9"/>
        <color theme="1"/>
        <rFont val="Calibri"/>
        <family val="2"/>
        <scheme val="minor"/>
      </rPr>
      <t>:</t>
    </r>
    <r>
      <rPr>
        <b/>
        <sz val="9"/>
        <color theme="1"/>
        <rFont val="Calibri"/>
        <family val="2"/>
        <scheme val="minor"/>
      </rPr>
      <t/>
    </r>
  </si>
  <si>
    <r>
      <t>* Number of vehicles in the existing fleet that will re-certify to utilise a maximum cold tyre inflation pressure &gt;825 kPa as permitted under proposed amendments.</t>
    </r>
    <r>
      <rPr>
        <b/>
        <sz val="9"/>
        <color theme="1"/>
        <rFont val="Calibri"/>
        <family val="2"/>
        <scheme val="minor"/>
      </rPr>
      <t/>
    </r>
  </si>
  <si>
    <r>
      <t>* The cost of recertification and any modifications to allow for the increase in tyre inflation pressure.</t>
    </r>
    <r>
      <rPr>
        <b/>
        <sz val="9"/>
        <color theme="1"/>
        <rFont val="Calibri"/>
        <family val="2"/>
        <scheme val="minor"/>
      </rPr>
      <t/>
    </r>
  </si>
  <si>
    <r>
      <t>* Average cost ($) per km via the net increase in pavement wear per km for each type identified; or</t>
    </r>
    <r>
      <rPr>
        <b/>
        <sz val="9"/>
        <color theme="1"/>
        <rFont val="Calibri"/>
        <family val="2"/>
        <scheme val="minor"/>
      </rPr>
      <t/>
    </r>
  </si>
  <si>
    <r>
      <t>* Average decrease in annual trip distance (kms) by pooled vehicle groups that will have a higher GVM or GTM under the new (higher) cold tyre inflation pressure limit only.</t>
    </r>
    <r>
      <rPr>
        <b/>
        <sz val="9"/>
        <color theme="1"/>
        <rFont val="Calibri"/>
        <family val="2"/>
        <scheme val="minor"/>
      </rPr>
      <t/>
    </r>
  </si>
  <si>
    <r>
      <t xml:space="preserve">* Average saved pavement damage ($/km) by the vehicle types in the pooled groups; which must account for the difference in pavement damage rate on trips with the axle loads and tyres applicable under the 825 kPa inflation pressure limit v's the higher (maximum 900 kPa) inflation limit proposed; or
</t>
    </r>
    <r>
      <rPr>
        <b/>
        <sz val="9"/>
        <color theme="1"/>
        <rFont val="Calibri"/>
        <family val="2"/>
        <scheme val="minor"/>
      </rPr>
      <t/>
    </r>
  </si>
  <si>
    <t>* These vehicles then formed into sets depending on characteristics of vehicle type as required, including overall axle configuration, tyre specifications, axle load rating.</t>
  </si>
  <si>
    <t>* Average decrease in annual trip distance (kms) by pooled vehicle groups that will have a higher GVM or GTM under the new (higher) cold tyre inflation pressure limit only.</t>
  </si>
  <si>
    <t xml:space="preserve">* Average saved pavement damage ($/km) by the vehicle types in the pooled groups; which must account for the difference in pavement damage rate on trips with the axle loads and tyres applicable under the 825 kPa inflation pressure limit v's the higher (maximum 900 kPa) inflation limit proposed; or
</t>
  </si>
  <si>
    <t>* Estimated annual pavement wear decrease ($) per vehicle, for vehicles of the particular grouped configuration, to be used with the set data on total number of such vehicles in use each year.</t>
  </si>
  <si>
    <t>* Proportion of new vehicles that will therefore have tyres fitted to the vehicle with a greater load reserve (kg) than either the equivalent current model or, where no current model exists, the reserve that would have applied to the new model under the existing 825 kPa tyre inflation pressure limit.
note: load reserve is the margin between the tyre load rating at the specified cold inflation pressure, and the maximum load carried in service inclusive of HVNL MA.</t>
  </si>
  <si>
    <r>
      <t>* Average annual trip distance (kms) by pooled vehicle groups that will have a higher load reserve under the new (higher) cold tyre inflation pressure limit only.</t>
    </r>
    <r>
      <rPr>
        <b/>
        <sz val="9"/>
        <color theme="1"/>
        <rFont val="Calibri"/>
        <family val="2"/>
        <scheme val="minor"/>
      </rPr>
      <t/>
    </r>
  </si>
  <si>
    <r>
      <t>* Average reduction in probability of an accident per km (fatality, serious injury) for each pooled type, as a result of reduced frequency of tyre failures.</t>
    </r>
    <r>
      <rPr>
        <b/>
        <sz val="9"/>
        <color theme="1"/>
        <rFont val="Calibri"/>
        <family val="2"/>
        <scheme val="minor"/>
      </rPr>
      <t/>
    </r>
  </si>
  <si>
    <t>* Number of vehicles in the existing fleet that will re-certify to utilise maximum cold tyre inflation pressure settings above the current ADR limit (up to the proposed limit of 900 kPa), and as a result have a greater load reserve (kg) than under the existing 825 kPa tyre inflation pressure limit.</t>
  </si>
  <si>
    <t>* Average annual trip distance (kms) by pooled vehicle groups that will have a higher load reserve under the new (higher) cold tyre inflation pressure limit only.</t>
  </si>
  <si>
    <t>* Projected annual sales of new imported vehicles that will utilise a maximum cold tyre inflation pressure &gt;825 kPa as permitted under proposed amendments; and
- are 'safer' (fitted with more active and passive safety features) than the current model or equivalent current model offered, and
- would otherwise not have been introduced to the Australian market without the proposed change in maximum cold tyre inflation pressure limit.</t>
  </si>
  <si>
    <t>note: each sale of such a vehicle is considered to at least be what would have otherwise been a sale of the less safe equivalent model (if not retainment of a far less safe used model).</t>
  </si>
  <si>
    <r>
      <t>* Projected annual sales of new vehicles that will utilise a maximum cold tyre inflation pressure &gt;825 kPa as permitted under proposed amendments, without a change to GVM or GTM in the case of existing models given a 'running change'.</t>
    </r>
    <r>
      <rPr>
        <b/>
        <sz val="9"/>
        <color theme="1"/>
        <rFont val="Calibri"/>
        <family val="2"/>
        <scheme val="minor"/>
      </rPr>
      <t/>
    </r>
  </si>
  <si>
    <r>
      <t>* Average annual distance travelled (kms) or freight distance (tonne.kms) by all vehicles of the pooled type.</t>
    </r>
    <r>
      <rPr>
        <b/>
        <sz val="9"/>
        <color theme="1"/>
        <rFont val="Calibri"/>
        <family val="2"/>
        <scheme val="minor"/>
      </rPr>
      <t/>
    </r>
  </si>
  <si>
    <r>
      <t>* Average savings ($) per km or ($/tonne.km) via reduced fuel use for each type identified, where savings per km or (tonne.km) equivalent to;</t>
    </r>
    <r>
      <rPr>
        <b/>
        <sz val="9"/>
        <color theme="1"/>
        <rFont val="Calibri"/>
        <family val="2"/>
        <scheme val="minor"/>
      </rPr>
      <t/>
    </r>
  </si>
  <si>
    <r>
      <t>saved litres of fuel per km or (tonne.km) x noxious emissions (g/litre) (HC, NOx, SOx, CO, particulate matter) x $/g (HC, NOx, SOx, CO, particulate matter), and</t>
    </r>
    <r>
      <rPr>
        <b/>
        <sz val="9"/>
        <color theme="1"/>
        <rFont val="Calibri"/>
        <family val="2"/>
        <scheme val="minor"/>
      </rPr>
      <t/>
    </r>
  </si>
  <si>
    <r>
      <t>saved litres of fuel per km or (tonne.km) x CO2 emissions (g/litre) x $/g CO2, and</t>
    </r>
    <r>
      <rPr>
        <b/>
        <sz val="9"/>
        <color theme="1"/>
        <rFont val="Calibri"/>
        <family val="2"/>
        <scheme val="minor"/>
      </rPr>
      <t/>
    </r>
  </si>
  <si>
    <r>
      <t>$/g (HC, NOx, SOx, CO, particulate matter) and $/g CO2 will need to come from economic modelling data that considers environmental and health impacts, and</t>
    </r>
    <r>
      <rPr>
        <b/>
        <sz val="9"/>
        <color theme="1"/>
        <rFont val="Calibri"/>
        <family val="2"/>
        <scheme val="minor"/>
      </rPr>
      <t/>
    </r>
  </si>
  <si>
    <r>
      <t>saved litres of fuel is determined for reduced operator running costs listed above.</t>
    </r>
    <r>
      <rPr>
        <b/>
        <sz val="9"/>
        <color theme="1"/>
        <rFont val="Calibri"/>
        <family val="2"/>
        <scheme val="minor"/>
      </rPr>
      <t/>
    </r>
  </si>
  <si>
    <r>
      <t>* Number of vehicles in the existing fleet that will re-certify to utilise a maximum cold tyre inflation pressure &gt;825 kPa as permitted under proposed amendments, without a change to GVM or GTM.</t>
    </r>
    <r>
      <rPr>
        <b/>
        <sz val="9"/>
        <color theme="1"/>
        <rFont val="Calibri"/>
        <family val="2"/>
        <scheme val="minor"/>
      </rPr>
      <t/>
    </r>
  </si>
  <si>
    <r>
      <t>* As for new vehicles, annual distance travelled (kms) or freight distance (tonne.kms) by all vehicles of the pooled type.</t>
    </r>
    <r>
      <rPr>
        <b/>
        <sz val="9"/>
        <color theme="1"/>
        <rFont val="Calibri"/>
        <family val="2"/>
        <scheme val="minor"/>
      </rPr>
      <t/>
    </r>
  </si>
  <si>
    <r>
      <t>* Average savings ($) per km or ($/tonne.km) via reduced fuel use for each type identified, calculated as for new vehicles based on saved litres of fuel (determined for reduced operator running costs) and relationship between fuel used, pollutants created, cost of pollutants.</t>
    </r>
    <r>
      <rPr>
        <b/>
        <sz val="9"/>
        <color theme="1"/>
        <rFont val="Calibri"/>
        <family val="2"/>
        <scheme val="minor"/>
      </rPr>
      <t/>
    </r>
  </si>
  <si>
    <r>
      <t>* Average savings ($/tonne.km) via reduced freight-specific fuel use for each type identified, where savings per tonne.km equivalent to;</t>
    </r>
    <r>
      <rPr>
        <b/>
        <sz val="9"/>
        <color theme="1"/>
        <rFont val="Calibri"/>
        <family val="2"/>
        <scheme val="minor"/>
      </rPr>
      <t/>
    </r>
  </si>
  <si>
    <r>
      <t>saved litres of fuel per tonne.km x noxious emissions (g/litre) (HC, NOx, SOx, CO, particulate matter) x $/g (HC, NOx, SOx, CO, particulate matter), and</t>
    </r>
    <r>
      <rPr>
        <b/>
        <sz val="9"/>
        <color theme="1"/>
        <rFont val="Calibri"/>
        <family val="2"/>
        <scheme val="minor"/>
      </rPr>
      <t/>
    </r>
  </si>
  <si>
    <r>
      <t>saved litres of fuel per tonne.km x CO2 emissions (g/litre) x $/g CO2, and</t>
    </r>
    <r>
      <rPr>
        <b/>
        <sz val="9"/>
        <color theme="1"/>
        <rFont val="Calibri"/>
        <family val="2"/>
        <scheme val="minor"/>
      </rPr>
      <t/>
    </r>
  </si>
  <si>
    <t>* Average savings ($/tonne.km) via reduced fuel use for each type identified, calculated as for new vehicles based on saved litres of fuel (determined for reduced operator running costs) and relationship between fuel used, pollutants created, cost of pollutants.</t>
  </si>
  <si>
    <t>$ calculated</t>
  </si>
  <si>
    <t>Period (yrs)</t>
  </si>
  <si>
    <t>Yes</t>
  </si>
  <si>
    <t>No</t>
  </si>
  <si>
    <t>$ annual</t>
  </si>
  <si>
    <t>sum</t>
  </si>
  <si>
    <t>partial?</t>
  </si>
  <si>
    <t>clear &amp; useable?</t>
  </si>
  <si>
    <r>
      <t xml:space="preserve">HVIA email (25/2/22) 'RE Maximum tyre inflation pressure used on heavy trailers SECOFFICIAL' gives the following cases (with 'singles') of potential benefit:
- where the load constraint is volume or a dimensional constraint, using a smaller tyre (265/70R19.5, 255/70R22.5) is beneficial by e.g. allowing a lower trailer deck. If tyre pressures were then increased above 825 kPa, </t>
    </r>
    <r>
      <rPr>
        <b/>
        <sz val="9"/>
        <color rgb="FF0070C0"/>
        <rFont val="Calibri"/>
        <family val="2"/>
        <scheme val="minor"/>
      </rPr>
      <t>a higher GTM could be obtained</t>
    </r>
    <r>
      <rPr>
        <sz val="9"/>
        <color rgb="FF0070C0"/>
        <rFont val="Calibri"/>
        <family val="2"/>
        <scheme val="minor"/>
      </rPr>
      <t xml:space="preserve"> for such configuration of trailer (but not always required).
- where a load is mass constrained, using smaller tyres at higher (above 825 kPa) pressures allows a smaller trailer to be built with reduced tare mass and </t>
    </r>
    <r>
      <rPr>
        <b/>
        <sz val="9"/>
        <color rgb="FF0070C0"/>
        <rFont val="Calibri"/>
        <family val="2"/>
        <scheme val="minor"/>
      </rPr>
      <t>increased payload capacity</t>
    </r>
    <r>
      <rPr>
        <sz val="9"/>
        <color rgb="FF0070C0"/>
        <rFont val="Calibri"/>
        <family val="2"/>
        <scheme val="minor"/>
      </rPr>
      <t xml:space="preserve">.
- where the load constraint is both volume and mass, using smaller tyres at higher (above 825 kPa) pressures allows for more flexible trailer designs that result in </t>
    </r>
    <r>
      <rPr>
        <b/>
        <sz val="9"/>
        <color rgb="FF0070C0"/>
        <rFont val="Calibri"/>
        <family val="2"/>
        <scheme val="minor"/>
      </rPr>
      <t>less division of loads and therefore reduced trips</t>
    </r>
    <r>
      <rPr>
        <sz val="9"/>
        <color rgb="FF0070C0"/>
        <rFont val="Calibri"/>
        <family val="2"/>
        <scheme val="minor"/>
      </rPr>
      <t xml:space="preserve">.
Also note that TIC has reported the potential for </t>
    </r>
    <r>
      <rPr>
        <b/>
        <sz val="9"/>
        <color rgb="FF0070C0"/>
        <rFont val="Calibri"/>
        <family val="2"/>
        <scheme val="minor"/>
      </rPr>
      <t>load carrying capacity shortfalls under the current ADR settings</t>
    </r>
    <r>
      <rPr>
        <sz val="9"/>
        <color rgb="FF0070C0"/>
        <rFont val="Calibri"/>
        <family val="2"/>
        <scheme val="minor"/>
      </rPr>
      <t xml:space="preserve"> (825 kPa limit) where singles are fitted (v's duals), causing issues at 9-10 tonnes for a single axle, 8.5 tonnes per axle for tandem axle, 7.5 tonnes per axle for triaxle.</t>
    </r>
  </si>
  <si>
    <r>
      <t xml:space="preserve">HVIA email (25/2/22) 'RE Maximum tyre inflation pressure used on heavy trailers SECOFFICIAL' gives the following cases (with 'singles') of </t>
    </r>
    <r>
      <rPr>
        <b/>
        <sz val="9"/>
        <color rgb="FF0070C0"/>
        <rFont val="Calibri"/>
        <family val="2"/>
        <scheme val="minor"/>
      </rPr>
      <t>potential benefit, assuming the smaller tyres that run higher pressures are less expensive</t>
    </r>
    <r>
      <rPr>
        <sz val="9"/>
        <color rgb="FF0070C0"/>
        <rFont val="Calibri"/>
        <family val="2"/>
        <scheme val="minor"/>
      </rPr>
      <t xml:space="preserve">:
- where the load constraint is volume or a dimensional constraint, using a </t>
    </r>
    <r>
      <rPr>
        <b/>
        <sz val="9"/>
        <color rgb="FF0070C0"/>
        <rFont val="Calibri"/>
        <family val="2"/>
        <scheme val="minor"/>
      </rPr>
      <t>smaller tyre (265/70R19.5, 255/70R22.5)</t>
    </r>
    <r>
      <rPr>
        <sz val="9"/>
        <color rgb="FF0070C0"/>
        <rFont val="Calibri"/>
        <family val="2"/>
        <scheme val="minor"/>
      </rPr>
      <t xml:space="preserve"> is beneficial by e.g. allowing a lower trailer deck. If tyre pressures were then increased </t>
    </r>
    <r>
      <rPr>
        <b/>
        <sz val="9"/>
        <color rgb="FF0070C0"/>
        <rFont val="Calibri"/>
        <family val="2"/>
        <scheme val="minor"/>
      </rPr>
      <t>above 825 kPa</t>
    </r>
    <r>
      <rPr>
        <sz val="9"/>
        <color rgb="FF0070C0"/>
        <rFont val="Calibri"/>
        <family val="2"/>
        <scheme val="minor"/>
      </rPr>
      <t xml:space="preserve">, a higher GTM could be obtained for such configuration of trailer (but not always required).
- where a load is mass constrained, using </t>
    </r>
    <r>
      <rPr>
        <b/>
        <sz val="9"/>
        <color rgb="FF0070C0"/>
        <rFont val="Calibri"/>
        <family val="2"/>
        <scheme val="minor"/>
      </rPr>
      <t>smaller tyres at higher (above 825 kPa) pressures</t>
    </r>
    <r>
      <rPr>
        <sz val="9"/>
        <color rgb="FF0070C0"/>
        <rFont val="Calibri"/>
        <family val="2"/>
        <scheme val="minor"/>
      </rPr>
      <t xml:space="preserve"> allows a smaller trailer to be built with reduced tare mass and increased payload capacity.
- where the load constraint is both volume and mass, using </t>
    </r>
    <r>
      <rPr>
        <b/>
        <sz val="9"/>
        <color rgb="FF0070C0"/>
        <rFont val="Calibri"/>
        <family val="2"/>
        <scheme val="minor"/>
      </rPr>
      <t>smaller tyres at higher (above 825 kPa) pressures</t>
    </r>
    <r>
      <rPr>
        <sz val="9"/>
        <color rgb="FF0070C0"/>
        <rFont val="Calibri"/>
        <family val="2"/>
        <scheme val="minor"/>
      </rPr>
      <t xml:space="preserve"> allows for more flexible trailer designs that result in less division of loads and therefore reduced trips / running costs.
Also note that TIC has reported the potential for load carrying capacity shortfalls under the current ADR settings (825 kPa limit) where singles are fitted (v's duals), causing issues at 9-10 tonnes for a single axle, 8.5 tonnes per axle for tandem axle, 7.5 tonnes per axle for triaxle. If such tyres were replaced with smaller tyres that ran a higher (&gt;825 kPa) inflation pressure and were less expensive, that would create a benefit that is relevant here.</t>
    </r>
  </si>
  <si>
    <r>
      <t xml:space="preserve">HVIA email (25/2/22) 'RE Maximum tyre inflation pressure used on heavy trailers SECOFFICIAL' gives the following cases (with 'singles') of potential impact:
- where the load constraint is volume or a dimensional constraint, using a </t>
    </r>
    <r>
      <rPr>
        <b/>
        <sz val="9"/>
        <color rgb="FF0070C0"/>
        <rFont val="Calibri"/>
        <family val="2"/>
        <scheme val="minor"/>
      </rPr>
      <t>smaller tyre (265/70R19.5, 255/70R22.5)</t>
    </r>
    <r>
      <rPr>
        <sz val="9"/>
        <color rgb="FF0070C0"/>
        <rFont val="Calibri"/>
        <family val="2"/>
        <scheme val="minor"/>
      </rPr>
      <t xml:space="preserve"> is beneficial by e.g. allowing a lower trailer deck. If </t>
    </r>
    <r>
      <rPr>
        <b/>
        <sz val="9"/>
        <color rgb="FF0070C0"/>
        <rFont val="Calibri"/>
        <family val="2"/>
        <scheme val="minor"/>
      </rPr>
      <t>tyre pressures were then increased above 825 kPa</t>
    </r>
    <r>
      <rPr>
        <sz val="9"/>
        <color rgb="FF0070C0"/>
        <rFont val="Calibri"/>
        <family val="2"/>
        <scheme val="minor"/>
      </rPr>
      <t xml:space="preserve">, a higher GTM could be obtained for such configuration of trailer (but not always required).
- where a load is mass constrained, using </t>
    </r>
    <r>
      <rPr>
        <b/>
        <sz val="9"/>
        <color rgb="FF0070C0"/>
        <rFont val="Calibri"/>
        <family val="2"/>
        <scheme val="minor"/>
      </rPr>
      <t>smaller tyres at higher (above 825 kPa) pressures</t>
    </r>
    <r>
      <rPr>
        <sz val="9"/>
        <color rgb="FF0070C0"/>
        <rFont val="Calibri"/>
        <family val="2"/>
        <scheme val="minor"/>
      </rPr>
      <t xml:space="preserve"> allows a smaller trailer to be built with reduced tare mass and increased payload capacity.
- where the load constraint is both volume and mass, using </t>
    </r>
    <r>
      <rPr>
        <b/>
        <sz val="9"/>
        <color rgb="FF0070C0"/>
        <rFont val="Calibri"/>
        <family val="2"/>
        <scheme val="minor"/>
      </rPr>
      <t>smaller tyres at higher (above 825 kPa) pressures</t>
    </r>
    <r>
      <rPr>
        <sz val="9"/>
        <color rgb="FF0070C0"/>
        <rFont val="Calibri"/>
        <family val="2"/>
        <scheme val="minor"/>
      </rPr>
      <t xml:space="preserve"> allows for more flexible trailer designs that result in less division of loads and therefore reduced trips / running costs.
Also note that TIC has reported the potential for load carrying capacity shortfalls under the current ADR settings (825 kPa limit) where singles are fitted (v's duals), causing issues at 9-10 tonnes for a single axle, 8.5 tonnes per axle for tandem axle, 7.5 tonnes per axle for triaxle. If such tyres were replaced with smaller tyres that ran a higher (&gt;825 kPa) inflation pressure, that would create an impact that is relevant here.</t>
    </r>
  </si>
  <si>
    <r>
      <t xml:space="preserve">HVIA email (25/2/22) 'RE Maximum tyre inflation pressure used on heavy trailers SECOFFICIAL' gives the following cases (with 'singles') of potential impact from </t>
    </r>
    <r>
      <rPr>
        <b/>
        <sz val="9"/>
        <color rgb="FF0070C0"/>
        <rFont val="Calibri"/>
        <family val="2"/>
        <scheme val="minor"/>
      </rPr>
      <t>increased productivity / reduced trips with removal of 825 kPa limit</t>
    </r>
    <r>
      <rPr>
        <sz val="9"/>
        <color rgb="FF0070C0"/>
        <rFont val="Calibri"/>
        <family val="2"/>
        <scheme val="minor"/>
      </rPr>
      <t xml:space="preserve">:
- where the load constraint is volume or a dimensional constraint, using a smaller tyre (265/70R19.5, 255/70R22.5) is beneficial by e.g. allowing a lower trailer deck. If tyre pressures were then increased above 825 kPa, </t>
    </r>
    <r>
      <rPr>
        <b/>
        <sz val="9"/>
        <color rgb="FF0070C0"/>
        <rFont val="Calibri"/>
        <family val="2"/>
        <scheme val="minor"/>
      </rPr>
      <t>a higher GTM could be obtained for such configuration of trailer</t>
    </r>
    <r>
      <rPr>
        <sz val="9"/>
        <color rgb="FF0070C0"/>
        <rFont val="Calibri"/>
        <family val="2"/>
        <scheme val="minor"/>
      </rPr>
      <t xml:space="preserve"> (but not always required).
- where a load is mass constrained, using smaller tyres at higher (above 825 kPa) pressures allows a smaller trailer to be built with reduced tare mass and </t>
    </r>
    <r>
      <rPr>
        <b/>
        <sz val="9"/>
        <color rgb="FF0070C0"/>
        <rFont val="Calibri"/>
        <family val="2"/>
        <scheme val="minor"/>
      </rPr>
      <t>increased payload capacity</t>
    </r>
    <r>
      <rPr>
        <sz val="9"/>
        <color rgb="FF0070C0"/>
        <rFont val="Calibri"/>
        <family val="2"/>
        <scheme val="minor"/>
      </rPr>
      <t xml:space="preserve">.
- where the load constraint is both volume and mass, using smaller tyres at higher (above 825 kPa) pressures allows for more flexible trailer designs that result in less division of loads and therefore </t>
    </r>
    <r>
      <rPr>
        <b/>
        <sz val="9"/>
        <color rgb="FF0070C0"/>
        <rFont val="Calibri"/>
        <family val="2"/>
        <scheme val="minor"/>
      </rPr>
      <t>reduced trips</t>
    </r>
    <r>
      <rPr>
        <sz val="9"/>
        <color rgb="FF0070C0"/>
        <rFont val="Calibri"/>
        <family val="2"/>
        <scheme val="minor"/>
      </rPr>
      <t xml:space="preserve"> / running costs.
Also note that TIC has reported the potential for load carrying capacity shortfalls under the current ADR settings (825 kPa limit) where singles are fitted (v's duals), causing issues at 9-10 tonnes for a single axle, 8.5 tonnes per axle for tandem axle, 7.5 tonnes per axle for triaxle. If such tyres were replaced with smaller tyres that ran a higher (&gt;825 kPa) inflation pressure and had an increased load capacity, that would create an impact that is relevant here.</t>
    </r>
  </si>
  <si>
    <r>
      <t xml:space="preserve">HVIA email (25/2/22) 'RE Maximum tyre inflation pressure used on heavy trailers SECOFFICIAL' gives the following cases (with 'singles') of potential impact from </t>
    </r>
    <r>
      <rPr>
        <b/>
        <sz val="9"/>
        <color rgb="FF0070C0"/>
        <rFont val="Calibri"/>
        <family val="2"/>
        <scheme val="minor"/>
      </rPr>
      <t>increased productivity / reduced trips with removal of 825 kPa limit</t>
    </r>
    <r>
      <rPr>
        <sz val="9"/>
        <color rgb="FF0070C0"/>
        <rFont val="Calibri"/>
        <family val="2"/>
        <scheme val="minor"/>
      </rPr>
      <t xml:space="preserve">:
- where the load constraint is volume or a dimensional constraint, using a smaller tyre (265/70R19.5, 255/70R22.5) is beneficial by e.g. allowing a lower trailer deck. If tyre pressures were then increased above 825 kPa, </t>
    </r>
    <r>
      <rPr>
        <b/>
        <sz val="9"/>
        <color rgb="FF0070C0"/>
        <rFont val="Calibri"/>
        <family val="2"/>
        <scheme val="minor"/>
      </rPr>
      <t>a higher GTM could be obtained for such configuration of trailer</t>
    </r>
    <r>
      <rPr>
        <sz val="9"/>
        <color rgb="FF0070C0"/>
        <rFont val="Calibri"/>
        <family val="2"/>
        <scheme val="minor"/>
      </rPr>
      <t xml:space="preserve"> (but not always required).
- where a load is mass constrained, using smaller tyres at higher (above 825 kPa) pressures allows a smaller trailer to be built with reduced tare mass and </t>
    </r>
    <r>
      <rPr>
        <b/>
        <sz val="9"/>
        <color rgb="FF0070C0"/>
        <rFont val="Calibri"/>
        <family val="2"/>
        <scheme val="minor"/>
      </rPr>
      <t>increased payload capacity</t>
    </r>
    <r>
      <rPr>
        <sz val="9"/>
        <color rgb="FF0070C0"/>
        <rFont val="Calibri"/>
        <family val="2"/>
        <scheme val="minor"/>
      </rPr>
      <t xml:space="preserve">. These trailers also have a lower CoG and as such reduced </t>
    </r>
    <r>
      <rPr>
        <b/>
        <sz val="9"/>
        <color rgb="FF0070C0"/>
        <rFont val="Calibri"/>
        <family val="2"/>
        <scheme val="minor"/>
      </rPr>
      <t>risk of a rollover</t>
    </r>
    <r>
      <rPr>
        <sz val="9"/>
        <color rgb="FF0070C0"/>
        <rFont val="Calibri"/>
        <family val="2"/>
        <scheme val="minor"/>
      </rPr>
      <t xml:space="preserve"> event (increased safety).
- where the load constraint is both volume and mass, using smaller tyres at higher (above 825 kPa) pressures allows for more flexible trailer designs that result in less division of loads and therefore </t>
    </r>
    <r>
      <rPr>
        <b/>
        <sz val="9"/>
        <color rgb="FF0070C0"/>
        <rFont val="Calibri"/>
        <family val="2"/>
        <scheme val="minor"/>
      </rPr>
      <t>reduced trips / crash exposure risks</t>
    </r>
    <r>
      <rPr>
        <sz val="9"/>
        <color rgb="FF0070C0"/>
        <rFont val="Calibri"/>
        <family val="2"/>
        <scheme val="minor"/>
      </rPr>
      <t>.
Also note that TIC has reported the potential for load carrying capacity shortfalls under the current ADR settings (825 kPa limit) where singles are fitted (v's duals), causing issues at 9-10 tonnes for a single axle, 8.5 tonnes per axle for tandem axle, 7.5 tonnes per axle for triaxle. If such tyres were replaced with smaller tyres that ran a higher (&gt;825 kPa) inflation pressure and had an increased load capacity, that would create an impact that is relevant here.</t>
    </r>
  </si>
  <si>
    <r>
      <t xml:space="preserve">HVIA email (25/2/22) 'RE Maximum tyre inflation pressure used on heavy trailers SECOFFICIAL' gives the following cases (with 'singles') of potential benefit:
- where a load is mass constrained, using </t>
    </r>
    <r>
      <rPr>
        <b/>
        <sz val="9"/>
        <color rgb="FF0070C0"/>
        <rFont val="Calibri"/>
        <family val="2"/>
        <scheme val="minor"/>
      </rPr>
      <t>smaller tyres at higher (above 825 kPa) pressures</t>
    </r>
    <r>
      <rPr>
        <sz val="9"/>
        <color rgb="FF0070C0"/>
        <rFont val="Calibri"/>
        <family val="2"/>
        <scheme val="minor"/>
      </rPr>
      <t xml:space="preserve"> allows a smaller trailer to be built with reduced tare mass and increased payload capacity. Such a trailer would be </t>
    </r>
    <r>
      <rPr>
        <b/>
        <sz val="9"/>
        <color rgb="FF0070C0"/>
        <rFont val="Calibri"/>
        <family val="2"/>
        <scheme val="minor"/>
      </rPr>
      <t>lower (reducing drag)</t>
    </r>
    <r>
      <rPr>
        <sz val="9"/>
        <color rgb="FF0070C0"/>
        <rFont val="Calibri"/>
        <family val="2"/>
        <scheme val="minor"/>
      </rPr>
      <t xml:space="preserve"> and the tyres have </t>
    </r>
    <r>
      <rPr>
        <b/>
        <sz val="9"/>
        <color rgb="FF0070C0"/>
        <rFont val="Calibri"/>
        <family val="2"/>
        <scheme val="minor"/>
      </rPr>
      <t>less rolling resistance</t>
    </r>
    <r>
      <rPr>
        <sz val="9"/>
        <color rgb="FF0070C0"/>
        <rFont val="Calibri"/>
        <family val="2"/>
        <scheme val="minor"/>
      </rPr>
      <t xml:space="preserve"> (smaller size and higher inflation pressure), allowing for reduced fuel consumption.
Also note that TIC has reported the potential for load carrying capacity shortfalls under the current ADR settings </t>
    </r>
    <r>
      <rPr>
        <b/>
        <sz val="9"/>
        <color rgb="FF0070C0"/>
        <rFont val="Calibri"/>
        <family val="2"/>
        <scheme val="minor"/>
      </rPr>
      <t>(825 kPa limit)</t>
    </r>
    <r>
      <rPr>
        <sz val="9"/>
        <color rgb="FF0070C0"/>
        <rFont val="Calibri"/>
        <family val="2"/>
        <scheme val="minor"/>
      </rPr>
      <t xml:space="preserve"> where singles are fitted (v's duals), causing issues at 9-10 tonnes for a single axle, 8.5 tonnes per axle for tandem axle, 7.5 tonnes per axle for triaxle. If such tyres were replaced with smaller tyres that ran a higher (&gt;825 kPa) inflation pressure but without increasing GTM, that would create an efficiency benefit that is relevant here.
I expect this is something that major tyre manufacturers (Michelin etc) could assist with, once the applicability / adoption rate / usage profile of vehicles using higher (&gt;825 kPa) pressure tyres is determined. The tyre OEMs should be able to nominate an average reduction in rolling resistance, and convert this to an overall % reduction in fuel consumption.</t>
    </r>
  </si>
  <si>
    <r>
      <t xml:space="preserve">HVIA email (25/2/22) 'RE Maximum tyre inflation pressure used on heavy trailers SECOFFICIAL' gives the following cases (with 'singles') of potential benefit:
- where a load is mass constrained, using </t>
    </r>
    <r>
      <rPr>
        <b/>
        <sz val="9"/>
        <color rgb="FF0070C0"/>
        <rFont val="Calibri"/>
        <family val="2"/>
        <scheme val="minor"/>
      </rPr>
      <t>smaller tyres at higher (above 825 kPa) pressures</t>
    </r>
    <r>
      <rPr>
        <sz val="9"/>
        <color rgb="FF0070C0"/>
        <rFont val="Calibri"/>
        <family val="2"/>
        <scheme val="minor"/>
      </rPr>
      <t xml:space="preserve"> allows a smaller trailer to be built with reduced tare mass and increased payload capacity. Such a trailer would be </t>
    </r>
    <r>
      <rPr>
        <b/>
        <sz val="9"/>
        <color rgb="FF0070C0"/>
        <rFont val="Calibri"/>
        <family val="2"/>
        <scheme val="minor"/>
      </rPr>
      <t>lower (reducing drag)</t>
    </r>
    <r>
      <rPr>
        <sz val="9"/>
        <color rgb="FF0070C0"/>
        <rFont val="Calibri"/>
        <family val="2"/>
        <scheme val="minor"/>
      </rPr>
      <t xml:space="preserve"> and the tyres have </t>
    </r>
    <r>
      <rPr>
        <b/>
        <sz val="9"/>
        <color rgb="FF0070C0"/>
        <rFont val="Calibri"/>
        <family val="2"/>
        <scheme val="minor"/>
      </rPr>
      <t>less rolling resistance</t>
    </r>
    <r>
      <rPr>
        <sz val="9"/>
        <color rgb="FF0070C0"/>
        <rFont val="Calibri"/>
        <family val="2"/>
        <scheme val="minor"/>
      </rPr>
      <t xml:space="preserve"> (smaller size and higher inflation pressure), allowing for reduced fuel consumption.
Also note that TIC has reported the potential for load carrying capacity shortfalls under the current ADR settings </t>
    </r>
    <r>
      <rPr>
        <b/>
        <sz val="9"/>
        <color rgb="FF0070C0"/>
        <rFont val="Calibri"/>
        <family val="2"/>
        <scheme val="minor"/>
      </rPr>
      <t>(825 kPa limit)</t>
    </r>
    <r>
      <rPr>
        <sz val="9"/>
        <color rgb="FF0070C0"/>
        <rFont val="Calibri"/>
        <family val="2"/>
        <scheme val="minor"/>
      </rPr>
      <t xml:space="preserve"> where singles are fitted (v's duals), causing issues at 9-10 tonnes for a single axle, 8.5 tonnes per axle for tandem axle, 7.5 tonnes per axle for triaxle. If such tyres were replaced with smaller tyres that ran a higher (&gt;825 kPa) inflation pressure but without increasing GTM, that would create an efficiency benefit that is relevant here.
I expect this is something that major tyre manufacturers (Michelin etc) could assist with, once the applicability / adoption rate / usage profile of vehicles using higher (&gt;825 kPa) pressure tyres is determined. The tyre OEMs should be able to nominate an average reduction in rolling resistance, and convert this to an overall % reduction in fuel consumption.</t>
    </r>
  </si>
  <si>
    <r>
      <t xml:space="preserve">HVIA email (25/2/22) 'RE Maximum tyre inflation pressure used on heavy trailers SECOFFICIAL' gives the following cases (with 'singles') of potential benefit:
- where the load constraint is volume or a dimensional constraint, using a smaller tyre (265/70R19.5, 255/70R22.5) is beneficial by e.g. allowing a lower trailer deck. If tyre pressures were then increased above 825 kPa, </t>
    </r>
    <r>
      <rPr>
        <b/>
        <sz val="9"/>
        <color rgb="FF0070C0"/>
        <rFont val="Calibri"/>
        <family val="2"/>
        <scheme val="minor"/>
      </rPr>
      <t>a higher GTM could be obtained</t>
    </r>
    <r>
      <rPr>
        <sz val="9"/>
        <color rgb="FF0070C0"/>
        <rFont val="Calibri"/>
        <family val="2"/>
        <scheme val="minor"/>
      </rPr>
      <t xml:space="preserve"> for such configuration of trailer (but not always required).
- where a load is mass constrained, using smaller tyres at higher (above 825 kPa) pressures allows a smaller trailer to be built with reduced tare mass and </t>
    </r>
    <r>
      <rPr>
        <b/>
        <sz val="9"/>
        <color rgb="FF0070C0"/>
        <rFont val="Calibri"/>
        <family val="2"/>
        <scheme val="minor"/>
      </rPr>
      <t>increased payload capacity</t>
    </r>
    <r>
      <rPr>
        <sz val="9"/>
        <color rgb="FF0070C0"/>
        <rFont val="Calibri"/>
        <family val="2"/>
        <scheme val="minor"/>
      </rPr>
      <t xml:space="preserve">.
- where the load constraint is both volume and mass, using smaller tyres at higher (above 825 kPa) pressures allows for more flexible trailer designs that result in less division of loads </t>
    </r>
    <r>
      <rPr>
        <b/>
        <sz val="9"/>
        <color rgb="FF0070C0"/>
        <rFont val="Calibri"/>
        <family val="2"/>
        <scheme val="minor"/>
      </rPr>
      <t>(i.e. greater payload per trip)</t>
    </r>
    <r>
      <rPr>
        <sz val="9"/>
        <color rgb="FF0070C0"/>
        <rFont val="Calibri"/>
        <family val="2"/>
        <scheme val="minor"/>
      </rPr>
      <t xml:space="preserve">.
Also note that TIC has reported the potential for </t>
    </r>
    <r>
      <rPr>
        <b/>
        <sz val="9"/>
        <color rgb="FF0070C0"/>
        <rFont val="Calibri"/>
        <family val="2"/>
        <scheme val="minor"/>
      </rPr>
      <t>load carrying capacity shortfalls</t>
    </r>
    <r>
      <rPr>
        <sz val="9"/>
        <color rgb="FF0070C0"/>
        <rFont val="Calibri"/>
        <family val="2"/>
        <scheme val="minor"/>
      </rPr>
      <t xml:space="preserve"> under the current ADR settings (825 kPa limit) where singles are fitted (v's duals), causing issues at 9-10 tonnes for a single axle, 8.5 tonnes per axle for tandem axle, 7.5 tonnes per axle for triaxle. If such tyres were replaced with smaller tyres that ran a higher (&gt;825 kPa) inflation pressure and had an increased load capacity, that would create an impact that is relevant here.</t>
    </r>
  </si>
  <si>
    <t>Reduction in overall fatalities and injuries due to reduced exposure to crash risks through increased productivity of some vehicles resulting in less trips to move the same freight. The increased productivity is a result of an increase in maximum tyre inflation pressure leading to an increase in GVM or GTM or payload.</t>
  </si>
  <si>
    <t>Reduced pavement damage due to increased productivity of some vehicles resulting in less trips to move the same freight. The increased productivity is a result of an increase in maximum tyre inflation pressure leading to an increase in GVM or GTM or payload.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</si>
</sst>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quot;$&quot;#,##0"/>
  </numFmts>
  <fonts count="22" x14ac:knownFonts="1">
    <font>
      <sz val="11"/>
      <color theme="1"/>
      <name val="Calibri"/>
      <family val="2"/>
      <scheme val="minor"/>
    </font>
    <font>
      <b/>
      <sz val="12"/>
      <color theme="1"/>
      <name val="Calibri"/>
      <family val="2"/>
      <scheme val="minor"/>
    </font>
    <font>
      <i/>
      <sz val="11"/>
      <color theme="1"/>
      <name val="Calibri"/>
      <family val="2"/>
      <scheme val="minor"/>
    </font>
    <font>
      <sz val="11"/>
      <color rgb="FFFF0000"/>
      <name val="Calibri"/>
      <family val="2"/>
    </font>
    <font>
      <b/>
      <i/>
      <sz val="12"/>
      <color theme="1"/>
      <name val="Calibri"/>
      <family val="2"/>
      <scheme val="minor"/>
    </font>
    <font>
      <b/>
      <sz val="9"/>
      <color theme="1"/>
      <name val="Calibri"/>
      <family val="2"/>
      <scheme val="minor"/>
    </font>
    <font>
      <sz val="9"/>
      <color theme="1"/>
      <name val="Calibri"/>
      <family val="2"/>
      <scheme val="minor"/>
    </font>
    <font>
      <i/>
      <sz val="10"/>
      <color theme="1"/>
      <name val="Calibri"/>
      <family val="2"/>
      <scheme val="minor"/>
    </font>
    <font>
      <b/>
      <sz val="11"/>
      <color rgb="FF000000"/>
      <name val="Calibri"/>
      <family val="2"/>
    </font>
    <font>
      <b/>
      <sz val="11"/>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sz val="8"/>
      <color theme="1"/>
      <name val="Calibri"/>
      <family val="2"/>
      <scheme val="minor"/>
    </font>
    <font>
      <b/>
      <u/>
      <sz val="13"/>
      <color theme="1"/>
      <name val="Calibri"/>
      <family val="2"/>
      <scheme val="minor"/>
    </font>
    <font>
      <sz val="9"/>
      <color rgb="FFFF0000"/>
      <name val="Calibri"/>
      <family val="2"/>
      <scheme val="minor"/>
    </font>
    <font>
      <b/>
      <sz val="10"/>
      <color theme="1"/>
      <name val="Calibri"/>
      <family val="2"/>
      <scheme val="minor"/>
    </font>
    <font>
      <b/>
      <i/>
      <u/>
      <sz val="11"/>
      <color theme="1"/>
      <name val="Calibri"/>
      <family val="2"/>
      <scheme val="minor"/>
    </font>
    <font>
      <sz val="7"/>
      <color theme="1"/>
      <name val="Calibri"/>
      <family val="2"/>
      <scheme val="minor"/>
    </font>
    <font>
      <sz val="9"/>
      <color rgb="FF0070C0"/>
      <name val="Calibri"/>
      <family val="2"/>
      <scheme val="minor"/>
    </font>
    <font>
      <b/>
      <sz val="9"/>
      <color rgb="FF0070C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s>
  <borders count="14">
    <border>
      <left/>
      <right/>
      <top/>
      <bottom/>
      <diagonal/>
    </border>
    <border>
      <left style="thin">
        <color auto="1"/>
      </left>
      <right style="thin">
        <color auto="1"/>
      </right>
      <top style="thin">
        <color theme="0" tint="-0.34998626667073579"/>
      </top>
      <bottom style="thin">
        <color theme="0" tint="-0.34998626667073579"/>
      </bottom>
      <diagonal/>
    </border>
    <border>
      <left/>
      <right style="thin">
        <color auto="1"/>
      </right>
      <top style="thin">
        <color theme="0" tint="-0.34998626667073579"/>
      </top>
      <bottom style="thin">
        <color theme="0" tint="-0.34998626667073579"/>
      </bottom>
      <diagonal/>
    </border>
    <border>
      <left style="medium">
        <color auto="1"/>
      </left>
      <right style="thin">
        <color auto="1"/>
      </right>
      <top style="thin">
        <color theme="0" tint="-0.34998626667073579"/>
      </top>
      <bottom style="thin">
        <color theme="0" tint="-0.34998626667073579"/>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n">
        <color auto="1"/>
      </right>
      <top/>
      <bottom/>
      <diagonal/>
    </border>
    <border>
      <left/>
      <right/>
      <top/>
      <bottom style="medium">
        <color auto="1"/>
      </bottom>
      <diagonal/>
    </border>
    <border>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n">
        <color auto="1"/>
      </left>
      <right style="thick">
        <color auto="1"/>
      </right>
      <top style="thin">
        <color theme="0" tint="-0.34998626667073579"/>
      </top>
      <bottom style="thin">
        <color theme="0" tint="-0.34998626667073579"/>
      </bottom>
      <diagonal/>
    </border>
    <border>
      <left style="thick">
        <color auto="1"/>
      </left>
      <right style="thin">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1">
    <xf numFmtId="0" fontId="0" fillId="0" borderId="0"/>
  </cellStyleXfs>
  <cellXfs count="46">
    <xf numFmtId="0" fontId="0" fillId="0" borderId="0" xfId="0"/>
    <xf numFmtId="0" fontId="1" fillId="0" borderId="0" xfId="0" applyFont="1"/>
    <xf numFmtId="0" fontId="6" fillId="0" borderId="1" xfId="0" applyFont="1" applyBorder="1" applyAlignment="1">
      <alignment wrapText="1"/>
    </xf>
    <xf numFmtId="0" fontId="6" fillId="0" borderId="1" xfId="0" applyFont="1" applyBorder="1" applyAlignment="1">
      <alignment horizontal="left" vertical="top" wrapText="1"/>
    </xf>
    <xf numFmtId="0" fontId="0" fillId="0" borderId="1" xfId="0" applyBorder="1"/>
    <xf numFmtId="0" fontId="6" fillId="0" borderId="2" xfId="0" applyFont="1" applyBorder="1" applyAlignment="1">
      <alignment horizontal="left" vertical="top" wrapText="1"/>
    </xf>
    <xf numFmtId="0" fontId="5" fillId="0" borderId="0" xfId="0" applyFont="1" applyAlignment="1">
      <alignment horizontal="center"/>
    </xf>
    <xf numFmtId="0" fontId="14" fillId="0" borderId="0" xfId="0" applyFont="1"/>
    <xf numFmtId="0" fontId="6" fillId="0" borderId="3" xfId="0" applyFont="1" applyBorder="1" applyAlignment="1">
      <alignment horizontal="left" vertical="top" wrapText="1"/>
    </xf>
    <xf numFmtId="0" fontId="15" fillId="0" borderId="0" xfId="0" applyFont="1"/>
    <xf numFmtId="0" fontId="0" fillId="0" borderId="2" xfId="0" applyBorder="1"/>
    <xf numFmtId="0" fontId="1" fillId="2" borderId="4" xfId="0" applyFont="1" applyFill="1" applyBorder="1" applyAlignment="1">
      <alignment horizontal="center" vertical="top" wrapText="1"/>
    </xf>
    <xf numFmtId="0" fontId="0" fillId="0" borderId="3" xfId="0" applyBorder="1"/>
    <xf numFmtId="0" fontId="6" fillId="0" borderId="3" xfId="0" applyFont="1" applyBorder="1" applyAlignment="1">
      <alignment wrapText="1"/>
    </xf>
    <xf numFmtId="0" fontId="17" fillId="2" borderId="4" xfId="0" applyFont="1" applyFill="1" applyBorder="1" applyAlignment="1">
      <alignment horizontal="center" vertical="top" wrapText="1"/>
    </xf>
    <xf numFmtId="0" fontId="17" fillId="2" borderId="6" xfId="0" applyFont="1" applyFill="1" applyBorder="1" applyAlignment="1">
      <alignment horizontal="center" vertical="top" wrapText="1"/>
    </xf>
    <xf numFmtId="0" fontId="18" fillId="0" borderId="0" xfId="0" applyFont="1" applyAlignment="1">
      <alignment horizontal="right"/>
    </xf>
    <xf numFmtId="165" fontId="6" fillId="0" borderId="7" xfId="0" applyNumberFormat="1" applyFont="1" applyFill="1" applyBorder="1" applyAlignment="1">
      <alignment horizontal="left" vertical="top" wrapText="1"/>
    </xf>
    <xf numFmtId="0" fontId="19" fillId="0" borderId="0" xfId="0" applyFont="1" applyAlignment="1">
      <alignment horizontal="center"/>
    </xf>
    <xf numFmtId="0" fontId="9" fillId="0" borderId="8" xfId="0" applyFont="1" applyFill="1" applyBorder="1" applyAlignment="1"/>
    <xf numFmtId="0" fontId="5" fillId="2" borderId="5" xfId="0" applyFont="1" applyFill="1" applyBorder="1" applyAlignment="1">
      <alignment horizontal="center" vertical="top" wrapText="1"/>
    </xf>
    <xf numFmtId="0" fontId="5" fillId="2" borderId="4" xfId="0" applyFont="1" applyFill="1" applyBorder="1" applyAlignment="1">
      <alignment horizontal="center" vertical="top" wrapText="1"/>
    </xf>
    <xf numFmtId="0" fontId="1" fillId="2" borderId="9" xfId="0" applyFont="1" applyFill="1" applyBorder="1" applyAlignment="1">
      <alignment horizontal="center" vertical="top" wrapText="1"/>
    </xf>
    <xf numFmtId="0" fontId="6" fillId="0" borderId="2" xfId="0" applyFont="1" applyBorder="1" applyAlignment="1">
      <alignment wrapText="1"/>
    </xf>
    <xf numFmtId="0" fontId="1" fillId="0" borderId="10" xfId="0" applyFont="1" applyBorder="1" applyAlignment="1">
      <alignment vertical="top"/>
    </xf>
    <xf numFmtId="0" fontId="7" fillId="0" borderId="11" xfId="0" applyFont="1" applyBorder="1" applyAlignment="1">
      <alignment horizontal="left" vertical="top" wrapText="1"/>
    </xf>
    <xf numFmtId="0" fontId="8" fillId="0" borderId="11" xfId="0" applyFont="1" applyFill="1" applyBorder="1" applyAlignment="1">
      <alignment horizontal="left" vertical="top" wrapText="1"/>
    </xf>
    <xf numFmtId="0" fontId="4" fillId="0" borderId="11" xfId="0" applyFont="1" applyBorder="1" applyAlignment="1">
      <alignment horizontal="left" vertical="top" wrapText="1"/>
    </xf>
    <xf numFmtId="0" fontId="3" fillId="0" borderId="11" xfId="0" applyFont="1" applyFill="1" applyBorder="1" applyAlignment="1">
      <alignment horizontal="right" vertical="top" wrapText="1"/>
    </xf>
    <xf numFmtId="0" fontId="2" fillId="0" borderId="11" xfId="0" applyFont="1" applyBorder="1" applyAlignment="1">
      <alignment wrapText="1"/>
    </xf>
    <xf numFmtId="0" fontId="0" fillId="0" borderId="11" xfId="0" applyBorder="1" applyAlignment="1">
      <alignment wrapText="1"/>
    </xf>
    <xf numFmtId="0" fontId="6" fillId="0" borderId="12" xfId="0" applyFont="1" applyBorder="1" applyAlignment="1">
      <alignment horizontal="left" vertical="top" wrapText="1"/>
    </xf>
    <xf numFmtId="0" fontId="6" fillId="0" borderId="12" xfId="0" applyFont="1" applyBorder="1" applyAlignment="1">
      <alignment horizontal="left" wrapText="1"/>
    </xf>
    <xf numFmtId="0" fontId="16" fillId="0" borderId="12" xfId="0" applyFont="1" applyBorder="1" applyAlignment="1">
      <alignment horizontal="left" vertical="top" wrapText="1"/>
    </xf>
    <xf numFmtId="0" fontId="6" fillId="0" borderId="12" xfId="0" applyFont="1" applyBorder="1" applyAlignment="1">
      <alignment wrapText="1"/>
    </xf>
    <xf numFmtId="0" fontId="0" fillId="0" borderId="12" xfId="0" applyBorder="1"/>
    <xf numFmtId="0" fontId="6" fillId="0" borderId="13" xfId="0" applyFont="1" applyBorder="1" applyAlignment="1">
      <alignment horizontal="left" vertical="top" wrapText="1"/>
    </xf>
    <xf numFmtId="0" fontId="6" fillId="0" borderId="13" xfId="0" applyFont="1" applyBorder="1" applyAlignment="1">
      <alignment wrapText="1"/>
    </xf>
    <xf numFmtId="0" fontId="0" fillId="0" borderId="13" xfId="0" applyBorder="1"/>
    <xf numFmtId="165" fontId="6" fillId="0" borderId="12" xfId="0" applyNumberFormat="1" applyFont="1" applyBorder="1" applyAlignment="1">
      <alignment horizontal="left" vertical="top" wrapText="1"/>
    </xf>
    <xf numFmtId="165" fontId="6" fillId="0" borderId="1" xfId="0" applyNumberFormat="1" applyFont="1" applyBorder="1" applyAlignment="1">
      <alignment horizontal="left" vertical="top" wrapText="1"/>
    </xf>
    <xf numFmtId="165" fontId="6" fillId="3" borderId="12" xfId="0" applyNumberFormat="1" applyFont="1" applyFill="1" applyBorder="1" applyAlignment="1">
      <alignment horizontal="left" vertical="top" wrapText="1"/>
    </xf>
    <xf numFmtId="0" fontId="6" fillId="3" borderId="1" xfId="0" applyFont="1" applyFill="1" applyBorder="1" applyAlignment="1">
      <alignment horizontal="left" vertical="top" wrapText="1"/>
    </xf>
    <xf numFmtId="165" fontId="6" fillId="0" borderId="12" xfId="0" applyNumberFormat="1" applyFont="1" applyBorder="1" applyAlignment="1">
      <alignment wrapText="1"/>
    </xf>
    <xf numFmtId="165" fontId="0" fillId="0" borderId="12" xfId="0" applyNumberFormat="1" applyBorder="1"/>
    <xf numFmtId="0" fontId="20"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98"/>
  <sheetViews>
    <sheetView tabSelected="1" zoomScale="129" zoomScaleNormal="129" zoomScaleSheetLayoutView="50" workbookViewId="0">
      <pane ySplit="4" topLeftCell="A25" activePane="bottomLeft" state="frozen"/>
      <selection pane="bottomLeft" activeCell="B38" sqref="B38"/>
    </sheetView>
  </sheetViews>
  <sheetFormatPr defaultRowHeight="15" x14ac:dyDescent="0.25"/>
  <cols>
    <col min="1" max="1" width="44.7109375" customWidth="1"/>
    <col min="2" max="3" width="55.7109375" customWidth="1"/>
    <col min="4" max="4" width="12.5703125" hidden="1" customWidth="1"/>
    <col min="5" max="5" width="6.7109375" hidden="1" customWidth="1"/>
    <col min="6" max="6" width="10.7109375" hidden="1" customWidth="1"/>
    <col min="7" max="7" width="9.140625" hidden="1" customWidth="1"/>
    <col min="8" max="8" width="10.7109375" hidden="1" customWidth="1"/>
  </cols>
  <sheetData>
    <row r="1" spans="1:8" ht="17.25" x14ac:dyDescent="0.3">
      <c r="A1" s="9" t="s">
        <v>11</v>
      </c>
    </row>
    <row r="2" spans="1:8" x14ac:dyDescent="0.25">
      <c r="B2" s="6"/>
      <c r="C2" s="6"/>
      <c r="D2" s="18">
        <f>((811*11318)+(118*8657))/(11318+8657)</f>
        <v>510.65952440550689</v>
      </c>
    </row>
    <row r="3" spans="1:8" ht="15" customHeight="1" thickBot="1" x14ac:dyDescent="0.3">
      <c r="A3" s="7"/>
      <c r="D3" s="19"/>
      <c r="E3" s="19"/>
    </row>
    <row r="4" spans="1:8" s="1" customFormat="1" ht="24.75" thickBot="1" x14ac:dyDescent="0.3">
      <c r="A4" s="24" t="s">
        <v>16</v>
      </c>
      <c r="B4" s="22" t="s">
        <v>10</v>
      </c>
      <c r="C4" s="11" t="s">
        <v>22</v>
      </c>
      <c r="D4" s="21" t="s">
        <v>132</v>
      </c>
      <c r="E4" s="20" t="s">
        <v>131</v>
      </c>
      <c r="F4" s="15" t="s">
        <v>125</v>
      </c>
      <c r="G4" s="21" t="s">
        <v>126</v>
      </c>
      <c r="H4" s="14" t="s">
        <v>129</v>
      </c>
    </row>
    <row r="5" spans="1:8" ht="15.75" x14ac:dyDescent="0.25">
      <c r="A5" s="27" t="s">
        <v>2</v>
      </c>
      <c r="B5" s="31"/>
      <c r="C5" s="5"/>
      <c r="D5" s="8"/>
      <c r="E5" s="36"/>
      <c r="F5" s="39"/>
      <c r="G5" s="3"/>
      <c r="H5" s="40" t="str">
        <f t="shared" ref="H5:H38" si="0">IF(AND(F5&lt;&gt;"", G5&lt;&gt;""),F5/G5,"")</f>
        <v/>
      </c>
    </row>
    <row r="6" spans="1:8" ht="38.25" x14ac:dyDescent="0.25">
      <c r="A6" s="25" t="s">
        <v>3</v>
      </c>
      <c r="B6" s="31"/>
      <c r="C6" s="5"/>
      <c r="D6" s="8"/>
      <c r="E6" s="36"/>
      <c r="F6" s="39"/>
      <c r="G6" s="3"/>
      <c r="H6" s="40" t="str">
        <f t="shared" si="0"/>
        <v/>
      </c>
    </row>
    <row r="7" spans="1:8" x14ac:dyDescent="0.25">
      <c r="A7" s="26" t="s">
        <v>4</v>
      </c>
      <c r="B7" s="31"/>
      <c r="C7" s="5"/>
      <c r="D7" s="8"/>
      <c r="E7" s="36"/>
      <c r="F7" s="39"/>
      <c r="G7" s="3"/>
      <c r="H7" s="40" t="str">
        <f t="shared" si="0"/>
        <v/>
      </c>
    </row>
    <row r="8" spans="1:8" ht="264" x14ac:dyDescent="0.25">
      <c r="A8" s="28" t="s">
        <v>21</v>
      </c>
      <c r="B8" s="32" t="s">
        <v>41</v>
      </c>
      <c r="C8" s="45" t="s">
        <v>133</v>
      </c>
      <c r="D8" s="8"/>
      <c r="E8" s="36"/>
      <c r="F8" s="39"/>
      <c r="G8" s="3"/>
      <c r="H8" s="40" t="str">
        <f t="shared" si="0"/>
        <v/>
      </c>
    </row>
    <row r="9" spans="1:8" ht="36" x14ac:dyDescent="0.25">
      <c r="A9" s="28"/>
      <c r="B9" s="31" t="s">
        <v>42</v>
      </c>
      <c r="C9" s="5"/>
      <c r="D9" s="8" t="s">
        <v>128</v>
      </c>
      <c r="E9" s="36" t="s">
        <v>127</v>
      </c>
      <c r="F9" s="39"/>
      <c r="G9" s="3"/>
      <c r="H9" s="40" t="str">
        <f t="shared" si="0"/>
        <v/>
      </c>
    </row>
    <row r="10" spans="1:8" ht="60" x14ac:dyDescent="0.25">
      <c r="A10" s="28"/>
      <c r="B10" s="31" t="s">
        <v>43</v>
      </c>
      <c r="C10" s="5"/>
      <c r="D10" s="8"/>
      <c r="E10" s="36"/>
      <c r="F10" s="39"/>
      <c r="G10" s="3"/>
      <c r="H10" s="40" t="str">
        <f t="shared" si="0"/>
        <v/>
      </c>
    </row>
    <row r="11" spans="1:8" ht="48" x14ac:dyDescent="0.25">
      <c r="A11" s="28"/>
      <c r="B11" s="31" t="s">
        <v>44</v>
      </c>
      <c r="C11" s="5"/>
      <c r="D11" s="8" t="s">
        <v>128</v>
      </c>
      <c r="E11" s="36"/>
      <c r="F11" s="39"/>
      <c r="G11" s="3"/>
      <c r="H11" s="40" t="str">
        <f t="shared" si="0"/>
        <v/>
      </c>
    </row>
    <row r="12" spans="1:8" x14ac:dyDescent="0.25">
      <c r="A12" s="28"/>
      <c r="B12" s="31" t="s">
        <v>45</v>
      </c>
      <c r="C12" s="5"/>
      <c r="D12" s="8"/>
      <c r="E12" s="36"/>
      <c r="F12" s="39"/>
      <c r="G12" s="3"/>
      <c r="H12" s="40" t="str">
        <f t="shared" si="0"/>
        <v/>
      </c>
    </row>
    <row r="13" spans="1:8" ht="36" x14ac:dyDescent="0.25">
      <c r="A13" s="28"/>
      <c r="B13" s="31" t="s">
        <v>46</v>
      </c>
      <c r="C13" s="5"/>
      <c r="D13" s="8" t="s">
        <v>128</v>
      </c>
      <c r="E13" s="36" t="s">
        <v>127</v>
      </c>
      <c r="F13" s="39"/>
      <c r="G13" s="3"/>
      <c r="H13" s="40" t="str">
        <f t="shared" si="0"/>
        <v/>
      </c>
    </row>
    <row r="14" spans="1:8" ht="24" x14ac:dyDescent="0.25">
      <c r="A14" s="28"/>
      <c r="B14" s="31" t="s">
        <v>47</v>
      </c>
      <c r="C14" s="5"/>
      <c r="D14" s="8" t="s">
        <v>128</v>
      </c>
      <c r="E14" s="36"/>
      <c r="F14" s="39"/>
      <c r="G14" s="3"/>
      <c r="H14" s="40" t="str">
        <f t="shared" si="0"/>
        <v/>
      </c>
    </row>
    <row r="15" spans="1:8" ht="60" x14ac:dyDescent="0.25">
      <c r="A15" s="28"/>
      <c r="B15" s="31" t="s">
        <v>48</v>
      </c>
      <c r="C15" s="5"/>
      <c r="D15" s="8" t="s">
        <v>128</v>
      </c>
      <c r="E15" s="36"/>
      <c r="F15" s="39"/>
      <c r="G15" s="3"/>
      <c r="H15" s="40" t="str">
        <f t="shared" si="0"/>
        <v/>
      </c>
    </row>
    <row r="16" spans="1:8" ht="60" x14ac:dyDescent="0.25">
      <c r="A16" s="28"/>
      <c r="B16" s="31" t="s">
        <v>49</v>
      </c>
      <c r="C16" s="5"/>
      <c r="D16" s="8" t="s">
        <v>128</v>
      </c>
      <c r="E16" s="36"/>
      <c r="F16" s="39"/>
      <c r="G16" s="3"/>
      <c r="H16" s="40" t="str">
        <f t="shared" si="0"/>
        <v/>
      </c>
    </row>
    <row r="17" spans="1:8" ht="24" x14ac:dyDescent="0.25">
      <c r="A17" s="28"/>
      <c r="B17" s="31" t="s">
        <v>29</v>
      </c>
      <c r="C17" s="5"/>
      <c r="D17" s="8"/>
      <c r="E17" s="36"/>
      <c r="F17" s="39"/>
      <c r="G17" s="3"/>
      <c r="H17" s="40" t="str">
        <f t="shared" si="0"/>
        <v/>
      </c>
    </row>
    <row r="18" spans="1:8" ht="36" x14ac:dyDescent="0.25">
      <c r="A18" s="28"/>
      <c r="B18" s="31" t="s">
        <v>50</v>
      </c>
      <c r="C18" s="5"/>
      <c r="D18" s="8" t="s">
        <v>128</v>
      </c>
      <c r="E18" s="36"/>
      <c r="F18" s="39"/>
      <c r="G18" s="3"/>
      <c r="H18" s="40" t="str">
        <f t="shared" si="0"/>
        <v/>
      </c>
    </row>
    <row r="19" spans="1:8" ht="24" x14ac:dyDescent="0.25">
      <c r="A19" s="28"/>
      <c r="B19" s="31" t="s">
        <v>30</v>
      </c>
      <c r="C19" s="5"/>
      <c r="D19" s="8" t="s">
        <v>128</v>
      </c>
      <c r="E19" s="36"/>
      <c r="F19" s="39"/>
      <c r="G19" s="3"/>
      <c r="H19" s="40" t="str">
        <f t="shared" si="0"/>
        <v/>
      </c>
    </row>
    <row r="20" spans="1:8" ht="24" x14ac:dyDescent="0.25">
      <c r="A20" s="28"/>
      <c r="B20" s="31" t="s">
        <v>51</v>
      </c>
      <c r="C20" s="5"/>
      <c r="D20" s="8"/>
      <c r="E20" s="36"/>
      <c r="F20" s="39"/>
      <c r="G20" s="3"/>
      <c r="H20" s="40" t="str">
        <f t="shared" si="0"/>
        <v/>
      </c>
    </row>
    <row r="21" spans="1:8" x14ac:dyDescent="0.25">
      <c r="A21" s="28"/>
      <c r="B21" s="31" t="s">
        <v>26</v>
      </c>
      <c r="C21" s="5"/>
      <c r="D21" s="8"/>
      <c r="E21" s="36"/>
      <c r="F21" s="39"/>
      <c r="G21" s="3"/>
      <c r="H21" s="40" t="str">
        <f t="shared" si="0"/>
        <v/>
      </c>
    </row>
    <row r="22" spans="1:8" ht="48" x14ac:dyDescent="0.25">
      <c r="A22" s="28"/>
      <c r="B22" s="31" t="s">
        <v>52</v>
      </c>
      <c r="C22" s="5"/>
      <c r="D22" s="8" t="s">
        <v>128</v>
      </c>
      <c r="E22" s="36"/>
      <c r="F22" s="39"/>
      <c r="G22" s="3"/>
      <c r="H22" s="40" t="str">
        <f t="shared" si="0"/>
        <v/>
      </c>
    </row>
    <row r="23" spans="1:8" ht="36" x14ac:dyDescent="0.25">
      <c r="A23" s="28"/>
      <c r="B23" s="31" t="s">
        <v>53</v>
      </c>
      <c r="C23" s="5"/>
      <c r="D23" s="8" t="s">
        <v>128</v>
      </c>
      <c r="E23" s="36"/>
      <c r="F23" s="39"/>
      <c r="G23" s="3"/>
      <c r="H23" s="40" t="str">
        <f t="shared" si="0"/>
        <v/>
      </c>
    </row>
    <row r="24" spans="1:8" ht="24" x14ac:dyDescent="0.25">
      <c r="A24" s="28"/>
      <c r="B24" s="31" t="s">
        <v>54</v>
      </c>
      <c r="C24" s="5"/>
      <c r="D24" s="8" t="s">
        <v>128</v>
      </c>
      <c r="E24" s="36"/>
      <c r="F24" s="39"/>
      <c r="G24" s="3"/>
      <c r="H24" s="40" t="str">
        <f t="shared" si="0"/>
        <v/>
      </c>
    </row>
    <row r="25" spans="1:8" ht="36" x14ac:dyDescent="0.25">
      <c r="A25" s="28"/>
      <c r="B25" s="31" t="s">
        <v>55</v>
      </c>
      <c r="C25" s="5"/>
      <c r="D25" s="8" t="s">
        <v>128</v>
      </c>
      <c r="E25" s="36"/>
      <c r="F25" s="39"/>
      <c r="G25" s="3"/>
      <c r="H25" s="40" t="str">
        <f t="shared" si="0"/>
        <v/>
      </c>
    </row>
    <row r="26" spans="1:8" ht="312" x14ac:dyDescent="0.25">
      <c r="A26" s="28" t="s">
        <v>17</v>
      </c>
      <c r="B26" s="32" t="s">
        <v>23</v>
      </c>
      <c r="C26" s="45" t="s">
        <v>139</v>
      </c>
      <c r="D26" s="8"/>
      <c r="E26" s="36"/>
      <c r="F26" s="39"/>
      <c r="G26" s="3"/>
      <c r="H26" s="40" t="str">
        <f t="shared" si="0"/>
        <v/>
      </c>
    </row>
    <row r="27" spans="1:8" ht="48" x14ac:dyDescent="0.25">
      <c r="A27" s="28"/>
      <c r="B27" s="31" t="s">
        <v>56</v>
      </c>
      <c r="C27" s="45"/>
      <c r="D27" s="8" t="s">
        <v>128</v>
      </c>
      <c r="E27" s="36"/>
      <c r="F27" s="39"/>
      <c r="G27" s="3"/>
      <c r="H27" s="40" t="str">
        <f t="shared" si="0"/>
        <v/>
      </c>
    </row>
    <row r="28" spans="1:8" ht="36" x14ac:dyDescent="0.25">
      <c r="A28" s="28"/>
      <c r="B28" s="31" t="s">
        <v>57</v>
      </c>
      <c r="C28" s="5"/>
      <c r="D28" s="8" t="s">
        <v>128</v>
      </c>
      <c r="E28" s="36"/>
      <c r="F28" s="39"/>
      <c r="G28" s="3"/>
      <c r="H28" s="40" t="str">
        <f t="shared" si="0"/>
        <v/>
      </c>
    </row>
    <row r="29" spans="1:8" ht="24" x14ac:dyDescent="0.25">
      <c r="A29" s="28"/>
      <c r="B29" s="31" t="s">
        <v>58</v>
      </c>
      <c r="C29" s="5"/>
      <c r="D29" s="8" t="s">
        <v>128</v>
      </c>
      <c r="E29" s="36"/>
      <c r="F29" s="39"/>
      <c r="G29" s="3"/>
      <c r="H29" s="40" t="str">
        <f t="shared" si="0"/>
        <v/>
      </c>
    </row>
    <row r="30" spans="1:8" ht="36" x14ac:dyDescent="0.25">
      <c r="A30" s="28"/>
      <c r="B30" s="31" t="s">
        <v>59</v>
      </c>
      <c r="C30" s="5"/>
      <c r="D30" s="8" t="s">
        <v>128</v>
      </c>
      <c r="E30" s="36"/>
      <c r="F30" s="39"/>
      <c r="G30" s="3"/>
      <c r="H30" s="40" t="str">
        <f t="shared" si="0"/>
        <v/>
      </c>
    </row>
    <row r="31" spans="1:8" ht="36" x14ac:dyDescent="0.25">
      <c r="A31" s="28"/>
      <c r="B31" s="31" t="s">
        <v>24</v>
      </c>
      <c r="C31" s="5"/>
      <c r="D31" s="8" t="s">
        <v>128</v>
      </c>
      <c r="E31" s="36"/>
      <c r="F31" s="39"/>
      <c r="G31" s="3"/>
      <c r="H31" s="40" t="str">
        <f t="shared" si="0"/>
        <v/>
      </c>
    </row>
    <row r="32" spans="1:8" x14ac:dyDescent="0.25">
      <c r="A32" s="28"/>
      <c r="B32" s="31" t="s">
        <v>26</v>
      </c>
      <c r="C32" s="5"/>
      <c r="D32" s="8"/>
      <c r="E32" s="36"/>
      <c r="F32" s="39"/>
      <c r="G32" s="3"/>
      <c r="H32" s="40" t="str">
        <f t="shared" si="0"/>
        <v/>
      </c>
    </row>
    <row r="33" spans="1:8" ht="48" x14ac:dyDescent="0.25">
      <c r="A33" s="28"/>
      <c r="B33" s="31" t="s">
        <v>60</v>
      </c>
      <c r="C33" s="5"/>
      <c r="D33" s="8" t="s">
        <v>128</v>
      </c>
      <c r="E33" s="36"/>
      <c r="F33" s="39"/>
      <c r="G33" s="3"/>
      <c r="H33" s="40" t="str">
        <f t="shared" si="0"/>
        <v/>
      </c>
    </row>
    <row r="34" spans="1:8" ht="36" x14ac:dyDescent="0.25">
      <c r="A34" s="28"/>
      <c r="B34" s="31" t="s">
        <v>57</v>
      </c>
      <c r="C34" s="5"/>
      <c r="D34" s="8" t="s">
        <v>128</v>
      </c>
      <c r="E34" s="36"/>
      <c r="F34" s="39"/>
      <c r="G34" s="3"/>
      <c r="H34" s="40" t="str">
        <f t="shared" si="0"/>
        <v/>
      </c>
    </row>
    <row r="35" spans="1:8" ht="24" x14ac:dyDescent="0.25">
      <c r="A35" s="28"/>
      <c r="B35" s="31" t="s">
        <v>61</v>
      </c>
      <c r="C35" s="5"/>
      <c r="D35" s="8" t="s">
        <v>128</v>
      </c>
      <c r="E35" s="36"/>
      <c r="F35" s="39"/>
      <c r="G35" s="3"/>
      <c r="H35" s="40" t="str">
        <f t="shared" si="0"/>
        <v/>
      </c>
    </row>
    <row r="36" spans="1:8" ht="24" x14ac:dyDescent="0.25">
      <c r="A36" s="28"/>
      <c r="B36" s="31" t="s">
        <v>62</v>
      </c>
      <c r="C36" s="5"/>
      <c r="D36" s="8" t="s">
        <v>128</v>
      </c>
      <c r="E36" s="36"/>
      <c r="F36" s="39"/>
      <c r="G36" s="3"/>
      <c r="H36" s="40" t="str">
        <f t="shared" si="0"/>
        <v/>
      </c>
    </row>
    <row r="37" spans="1:8" x14ac:dyDescent="0.25">
      <c r="A37" s="28"/>
      <c r="B37" s="31" t="s">
        <v>63</v>
      </c>
      <c r="C37" s="5"/>
      <c r="D37" s="8" t="s">
        <v>128</v>
      </c>
      <c r="E37" s="36"/>
      <c r="F37" s="39"/>
      <c r="G37" s="3"/>
      <c r="H37" s="40" t="str">
        <f t="shared" si="0"/>
        <v/>
      </c>
    </row>
    <row r="38" spans="1:8" ht="276" x14ac:dyDescent="0.25">
      <c r="A38" s="28" t="s">
        <v>18</v>
      </c>
      <c r="B38" s="32" t="s">
        <v>41</v>
      </c>
      <c r="C38" s="45" t="s">
        <v>140</v>
      </c>
      <c r="D38" s="8"/>
      <c r="E38" s="36"/>
      <c r="F38" s="39"/>
      <c r="G38" s="3"/>
      <c r="H38" s="40" t="str">
        <f t="shared" si="0"/>
        <v/>
      </c>
    </row>
    <row r="39" spans="1:8" ht="36" x14ac:dyDescent="0.25">
      <c r="A39" s="28"/>
      <c r="B39" s="31" t="s">
        <v>42</v>
      </c>
      <c r="C39" s="45"/>
      <c r="D39" s="8" t="s">
        <v>128</v>
      </c>
      <c r="E39" s="36"/>
      <c r="F39" s="39"/>
      <c r="G39" s="3"/>
      <c r="H39" s="40" t="str">
        <f>IF(AND(F39&lt;&gt;"", G39&lt;&gt;""),F39/G39,"")</f>
        <v/>
      </c>
    </row>
    <row r="40" spans="1:8" ht="60" x14ac:dyDescent="0.25">
      <c r="A40" s="28"/>
      <c r="B40" s="31" t="s">
        <v>43</v>
      </c>
      <c r="C40" s="5"/>
      <c r="D40" s="8"/>
      <c r="E40" s="36"/>
      <c r="F40" s="39"/>
      <c r="G40" s="3"/>
      <c r="H40" s="40" t="str">
        <f t="shared" ref="H40:H103" si="1">IF(AND(F40&lt;&gt;"", G40&lt;&gt;""),F40/G40,"")</f>
        <v/>
      </c>
    </row>
    <row r="41" spans="1:8" ht="36" x14ac:dyDescent="0.25">
      <c r="A41" s="28"/>
      <c r="B41" s="31" t="s">
        <v>64</v>
      </c>
      <c r="C41" s="5"/>
      <c r="D41" s="8"/>
      <c r="E41" s="36"/>
      <c r="F41" s="39"/>
      <c r="G41" s="3"/>
      <c r="H41" s="40" t="str">
        <f t="shared" si="1"/>
        <v/>
      </c>
    </row>
    <row r="42" spans="1:8" ht="24" x14ac:dyDescent="0.25">
      <c r="A42" s="28"/>
      <c r="B42" s="31" t="s">
        <v>65</v>
      </c>
      <c r="C42" s="5"/>
      <c r="D42" s="8"/>
      <c r="E42" s="36"/>
      <c r="F42" s="39"/>
      <c r="G42" s="3"/>
      <c r="H42" s="40" t="str">
        <f t="shared" si="1"/>
        <v/>
      </c>
    </row>
    <row r="43" spans="1:8" ht="24" x14ac:dyDescent="0.25">
      <c r="A43" s="28"/>
      <c r="B43" s="31" t="s">
        <v>66</v>
      </c>
      <c r="C43" s="5"/>
      <c r="D43" s="8"/>
      <c r="E43" s="36"/>
      <c r="F43" s="39"/>
      <c r="G43" s="3"/>
      <c r="H43" s="40" t="str">
        <f t="shared" si="1"/>
        <v/>
      </c>
    </row>
    <row r="44" spans="1:8" ht="60" x14ac:dyDescent="0.25">
      <c r="A44" s="28"/>
      <c r="B44" s="31" t="s">
        <v>67</v>
      </c>
      <c r="C44" s="5"/>
      <c r="D44" s="8"/>
      <c r="E44" s="36"/>
      <c r="F44" s="39"/>
      <c r="G44" s="3"/>
      <c r="H44" s="40" t="str">
        <f t="shared" si="1"/>
        <v/>
      </c>
    </row>
    <row r="45" spans="1:8" x14ac:dyDescent="0.25">
      <c r="A45" s="28"/>
      <c r="B45" s="31" t="s">
        <v>26</v>
      </c>
      <c r="C45" s="5"/>
      <c r="D45" s="8"/>
      <c r="E45" s="36"/>
      <c r="F45" s="39"/>
      <c r="G45" s="3"/>
      <c r="H45" s="40" t="str">
        <f t="shared" si="1"/>
        <v/>
      </c>
    </row>
    <row r="46" spans="1:8" ht="36" x14ac:dyDescent="0.25">
      <c r="A46" s="28"/>
      <c r="B46" s="31" t="s">
        <v>68</v>
      </c>
      <c r="C46" s="5"/>
      <c r="D46" s="8"/>
      <c r="E46" s="36"/>
      <c r="F46" s="39"/>
      <c r="G46" s="3"/>
      <c r="H46" s="40" t="str">
        <f t="shared" si="1"/>
        <v/>
      </c>
    </row>
    <row r="47" spans="1:8" ht="36" x14ac:dyDescent="0.25">
      <c r="A47" s="28"/>
      <c r="B47" s="31" t="s">
        <v>69</v>
      </c>
      <c r="C47" s="5"/>
      <c r="D47" s="8"/>
      <c r="E47" s="36"/>
      <c r="F47" s="39"/>
      <c r="G47" s="3"/>
      <c r="H47" s="40" t="str">
        <f t="shared" si="1"/>
        <v/>
      </c>
    </row>
    <row r="48" spans="1:8" ht="36" x14ac:dyDescent="0.25">
      <c r="A48" s="28"/>
      <c r="B48" s="31" t="s">
        <v>57</v>
      </c>
      <c r="C48" s="5"/>
      <c r="D48" s="8"/>
      <c r="E48" s="36"/>
      <c r="F48" s="39"/>
      <c r="G48" s="3"/>
      <c r="H48" s="40" t="str">
        <f t="shared" si="1"/>
        <v/>
      </c>
    </row>
    <row r="49" spans="1:8" ht="24" x14ac:dyDescent="0.25">
      <c r="A49" s="28"/>
      <c r="B49" s="31" t="s">
        <v>70</v>
      </c>
      <c r="C49" s="5"/>
      <c r="D49" s="8"/>
      <c r="E49" s="36"/>
      <c r="F49" s="39"/>
      <c r="G49" s="3"/>
      <c r="H49" s="40" t="str">
        <f t="shared" si="1"/>
        <v/>
      </c>
    </row>
    <row r="50" spans="1:8" ht="24" x14ac:dyDescent="0.25">
      <c r="A50" s="28"/>
      <c r="B50" s="31" t="s">
        <v>71</v>
      </c>
      <c r="C50" s="5"/>
      <c r="D50" s="8"/>
      <c r="E50" s="36"/>
      <c r="F50" s="39"/>
      <c r="G50" s="3"/>
      <c r="H50" s="40" t="str">
        <f t="shared" si="1"/>
        <v/>
      </c>
    </row>
    <row r="51" spans="1:8" ht="24" x14ac:dyDescent="0.25">
      <c r="A51" s="28"/>
      <c r="B51" s="31" t="s">
        <v>72</v>
      </c>
      <c r="C51" s="5"/>
      <c r="D51" s="8"/>
      <c r="E51" s="36"/>
      <c r="F51" s="39"/>
      <c r="G51" s="3"/>
      <c r="H51" s="40" t="str">
        <f t="shared" si="1"/>
        <v/>
      </c>
    </row>
    <row r="52" spans="1:8" x14ac:dyDescent="0.25">
      <c r="A52" s="26" t="s">
        <v>5</v>
      </c>
      <c r="B52" s="31"/>
      <c r="C52" s="5"/>
      <c r="D52" s="8"/>
      <c r="E52" s="36"/>
      <c r="F52" s="39"/>
      <c r="G52" s="3"/>
      <c r="H52" s="40" t="str">
        <f t="shared" si="1"/>
        <v/>
      </c>
    </row>
    <row r="53" spans="1:8" ht="90" x14ac:dyDescent="0.25">
      <c r="A53" s="28" t="s">
        <v>12</v>
      </c>
      <c r="B53" s="32" t="s">
        <v>27</v>
      </c>
      <c r="C53" s="45"/>
      <c r="D53" s="8"/>
      <c r="E53" s="36"/>
      <c r="F53" s="39"/>
      <c r="G53" s="3"/>
      <c r="H53" s="40" t="str">
        <f t="shared" si="1"/>
        <v/>
      </c>
    </row>
    <row r="54" spans="1:8" ht="108" x14ac:dyDescent="0.25">
      <c r="A54" s="28"/>
      <c r="B54" s="31" t="s">
        <v>73</v>
      </c>
      <c r="C54" s="5"/>
      <c r="D54" s="8" t="s">
        <v>128</v>
      </c>
      <c r="E54" s="36"/>
      <c r="F54" s="39"/>
      <c r="G54" s="3"/>
      <c r="H54" s="40" t="str">
        <f t="shared" si="1"/>
        <v/>
      </c>
    </row>
    <row r="55" spans="1:8" ht="60" x14ac:dyDescent="0.25">
      <c r="A55" s="28"/>
      <c r="B55" s="31" t="s">
        <v>74</v>
      </c>
      <c r="C55" s="5"/>
      <c r="D55" s="8"/>
      <c r="E55" s="36"/>
      <c r="F55" s="39"/>
      <c r="G55" s="3"/>
      <c r="H55" s="40" t="str">
        <f t="shared" si="1"/>
        <v/>
      </c>
    </row>
    <row r="56" spans="1:8" ht="36" x14ac:dyDescent="0.25">
      <c r="A56" s="28"/>
      <c r="B56" s="31" t="s">
        <v>75</v>
      </c>
      <c r="C56" s="5"/>
      <c r="D56" s="8"/>
      <c r="E56" s="36"/>
      <c r="F56" s="39"/>
      <c r="G56" s="3"/>
      <c r="H56" s="40" t="str">
        <f t="shared" si="1"/>
        <v/>
      </c>
    </row>
    <row r="57" spans="1:8" ht="24" x14ac:dyDescent="0.25">
      <c r="A57" s="28"/>
      <c r="B57" s="31" t="s">
        <v>76</v>
      </c>
      <c r="C57" s="5"/>
      <c r="D57" s="8"/>
      <c r="E57" s="36"/>
      <c r="F57" s="39"/>
      <c r="G57" s="3"/>
      <c r="H57" s="40" t="str">
        <f t="shared" si="1"/>
        <v/>
      </c>
    </row>
    <row r="58" spans="1:8" ht="288" x14ac:dyDescent="0.25">
      <c r="A58" s="28" t="s">
        <v>14</v>
      </c>
      <c r="B58" s="32" t="s">
        <v>41</v>
      </c>
      <c r="C58" s="45" t="s">
        <v>134</v>
      </c>
      <c r="D58" s="8"/>
      <c r="E58" s="36"/>
      <c r="F58" s="41" t="e">
        <f>#REF!</f>
        <v>#REF!</v>
      </c>
      <c r="G58" s="42">
        <v>10</v>
      </c>
      <c r="H58" s="40" t="e">
        <f t="shared" si="1"/>
        <v>#REF!</v>
      </c>
    </row>
    <row r="59" spans="1:8" ht="36" x14ac:dyDescent="0.25">
      <c r="A59" s="28"/>
      <c r="B59" s="31" t="s">
        <v>42</v>
      </c>
      <c r="C59" s="45"/>
      <c r="D59" s="8" t="s">
        <v>128</v>
      </c>
      <c r="E59" s="36" t="s">
        <v>127</v>
      </c>
      <c r="F59" s="39"/>
      <c r="G59" s="3"/>
      <c r="H59" s="40" t="str">
        <f t="shared" si="1"/>
        <v/>
      </c>
    </row>
    <row r="60" spans="1:8" ht="36" x14ac:dyDescent="0.25">
      <c r="A60" s="28"/>
      <c r="B60" s="31" t="s">
        <v>77</v>
      </c>
      <c r="C60" s="5"/>
      <c r="D60" s="8"/>
      <c r="E60" s="36"/>
      <c r="F60" s="39"/>
      <c r="G60" s="3"/>
      <c r="H60" s="40" t="str">
        <f t="shared" si="1"/>
        <v/>
      </c>
    </row>
    <row r="61" spans="1:8" ht="36" x14ac:dyDescent="0.25">
      <c r="A61" s="28"/>
      <c r="B61" s="31" t="s">
        <v>78</v>
      </c>
      <c r="C61" s="5"/>
      <c r="D61" s="8"/>
      <c r="E61" s="36"/>
      <c r="F61" s="39"/>
      <c r="G61" s="3"/>
      <c r="H61" s="40" t="str">
        <f t="shared" si="1"/>
        <v/>
      </c>
    </row>
    <row r="62" spans="1:8" x14ac:dyDescent="0.25">
      <c r="A62" s="28"/>
      <c r="B62" s="31" t="s">
        <v>79</v>
      </c>
      <c r="C62" s="5"/>
      <c r="D62" s="8"/>
      <c r="E62" s="36"/>
      <c r="F62" s="39"/>
      <c r="G62" s="3"/>
      <c r="H62" s="40" t="str">
        <f t="shared" si="1"/>
        <v/>
      </c>
    </row>
    <row r="63" spans="1:8" x14ac:dyDescent="0.25">
      <c r="A63" s="28"/>
      <c r="B63" s="31" t="s">
        <v>80</v>
      </c>
      <c r="C63" s="5"/>
      <c r="D63" s="8"/>
      <c r="E63" s="36"/>
      <c r="F63" s="39"/>
      <c r="G63" s="3"/>
      <c r="H63" s="40" t="str">
        <f t="shared" si="1"/>
        <v/>
      </c>
    </row>
    <row r="64" spans="1:8" ht="24" x14ac:dyDescent="0.25">
      <c r="A64" s="28"/>
      <c r="B64" s="31" t="s">
        <v>81</v>
      </c>
      <c r="C64" s="5"/>
      <c r="D64" s="8"/>
      <c r="E64" s="36"/>
      <c r="F64" s="39"/>
      <c r="G64" s="3"/>
      <c r="H64" s="40" t="str">
        <f t="shared" si="1"/>
        <v/>
      </c>
    </row>
    <row r="65" spans="1:8" x14ac:dyDescent="0.25">
      <c r="A65" s="28"/>
      <c r="B65" s="31" t="s">
        <v>82</v>
      </c>
      <c r="C65" s="5"/>
      <c r="D65" s="8"/>
      <c r="E65" s="36"/>
      <c r="F65" s="39"/>
      <c r="G65" s="3"/>
      <c r="H65" s="40" t="str">
        <f t="shared" si="1"/>
        <v/>
      </c>
    </row>
    <row r="66" spans="1:8" ht="24" x14ac:dyDescent="0.25">
      <c r="A66" s="28"/>
      <c r="B66" s="31" t="s">
        <v>83</v>
      </c>
      <c r="C66" s="5"/>
      <c r="D66" s="8"/>
      <c r="E66" s="36"/>
      <c r="F66" s="39"/>
      <c r="G66" s="3"/>
      <c r="H66" s="40" t="str">
        <f t="shared" si="1"/>
        <v/>
      </c>
    </row>
    <row r="67" spans="1:8" x14ac:dyDescent="0.25">
      <c r="A67" s="28"/>
      <c r="B67" s="31" t="s">
        <v>84</v>
      </c>
      <c r="C67" s="5"/>
      <c r="D67" s="8"/>
      <c r="E67" s="36"/>
      <c r="F67" s="39"/>
      <c r="G67" s="3"/>
      <c r="H67" s="40" t="str">
        <f t="shared" si="1"/>
        <v/>
      </c>
    </row>
    <row r="68" spans="1:8" x14ac:dyDescent="0.25">
      <c r="A68" s="28"/>
      <c r="B68" s="31" t="s">
        <v>85</v>
      </c>
      <c r="C68" s="5"/>
      <c r="D68" s="8"/>
      <c r="E68" s="36"/>
      <c r="F68" s="39"/>
      <c r="G68" s="3"/>
      <c r="H68" s="40" t="str">
        <f t="shared" si="1"/>
        <v/>
      </c>
    </row>
    <row r="69" spans="1:8" x14ac:dyDescent="0.25">
      <c r="A69" s="28"/>
      <c r="B69" s="31" t="s">
        <v>80</v>
      </c>
      <c r="C69" s="5"/>
      <c r="D69" s="8"/>
      <c r="E69" s="36"/>
      <c r="F69" s="39"/>
      <c r="G69" s="3"/>
      <c r="H69" s="40" t="str">
        <f t="shared" si="1"/>
        <v/>
      </c>
    </row>
    <row r="70" spans="1:8" x14ac:dyDescent="0.25">
      <c r="A70" s="28"/>
      <c r="B70" s="31" t="s">
        <v>86</v>
      </c>
      <c r="C70" s="5"/>
      <c r="D70" s="8"/>
      <c r="E70" s="36"/>
      <c r="F70" s="39"/>
      <c r="G70" s="3"/>
      <c r="H70" s="40" t="str">
        <f t="shared" si="1"/>
        <v/>
      </c>
    </row>
    <row r="71" spans="1:8" ht="24" x14ac:dyDescent="0.25">
      <c r="A71" s="28"/>
      <c r="B71" s="31" t="s">
        <v>83</v>
      </c>
      <c r="C71" s="5"/>
      <c r="D71" s="8"/>
      <c r="E71" s="36"/>
      <c r="F71" s="39"/>
      <c r="G71" s="3"/>
      <c r="H71" s="40" t="str">
        <f t="shared" si="1"/>
        <v/>
      </c>
    </row>
    <row r="72" spans="1:8" ht="36" x14ac:dyDescent="0.25">
      <c r="A72" s="28"/>
      <c r="B72" s="31" t="s">
        <v>87</v>
      </c>
      <c r="C72" s="5"/>
      <c r="D72" s="8"/>
      <c r="E72" s="36"/>
      <c r="F72" s="39"/>
      <c r="G72" s="3"/>
      <c r="H72" s="40" t="str">
        <f t="shared" si="1"/>
        <v/>
      </c>
    </row>
    <row r="73" spans="1:8" x14ac:dyDescent="0.25">
      <c r="A73" s="28"/>
      <c r="B73" s="31" t="s">
        <v>26</v>
      </c>
      <c r="C73" s="5"/>
      <c r="D73" s="8"/>
      <c r="E73" s="36"/>
      <c r="F73" s="39"/>
      <c r="G73" s="3"/>
      <c r="H73" s="40" t="str">
        <f t="shared" si="1"/>
        <v/>
      </c>
    </row>
    <row r="74" spans="1:8" ht="36" x14ac:dyDescent="0.25">
      <c r="A74" s="28"/>
      <c r="B74" s="31" t="s">
        <v>68</v>
      </c>
      <c r="C74" s="5"/>
      <c r="D74" s="8"/>
      <c r="E74" s="36"/>
      <c r="F74" s="39"/>
      <c r="G74" s="3"/>
      <c r="H74" s="40" t="str">
        <f t="shared" si="1"/>
        <v/>
      </c>
    </row>
    <row r="75" spans="1:8" ht="36" x14ac:dyDescent="0.25">
      <c r="A75" s="28"/>
      <c r="B75" s="31" t="s">
        <v>88</v>
      </c>
      <c r="C75" s="5"/>
      <c r="D75" s="8"/>
      <c r="E75" s="36"/>
      <c r="F75" s="39"/>
      <c r="G75" s="3"/>
      <c r="H75" s="40" t="str">
        <f t="shared" si="1"/>
        <v/>
      </c>
    </row>
    <row r="76" spans="1:8" ht="24" x14ac:dyDescent="0.25">
      <c r="A76" s="28"/>
      <c r="B76" s="31" t="s">
        <v>89</v>
      </c>
      <c r="C76" s="5"/>
      <c r="D76" s="8"/>
      <c r="E76" s="36"/>
      <c r="F76" s="39"/>
      <c r="G76" s="3"/>
      <c r="H76" s="40" t="str">
        <f t="shared" si="1"/>
        <v/>
      </c>
    </row>
    <row r="77" spans="1:8" x14ac:dyDescent="0.25">
      <c r="A77" s="28"/>
      <c r="B77" s="31" t="s">
        <v>79</v>
      </c>
      <c r="C77" s="5"/>
      <c r="D77" s="8"/>
      <c r="E77" s="36"/>
      <c r="F77" s="39"/>
      <c r="G77" s="3"/>
      <c r="H77" s="40" t="str">
        <f t="shared" si="1"/>
        <v/>
      </c>
    </row>
    <row r="78" spans="1:8" x14ac:dyDescent="0.25">
      <c r="A78" s="28"/>
      <c r="B78" s="31" t="s">
        <v>80</v>
      </c>
      <c r="C78" s="5"/>
      <c r="D78" s="8"/>
      <c r="E78" s="36"/>
      <c r="F78" s="39"/>
      <c r="G78" s="3"/>
      <c r="H78" s="40" t="str">
        <f t="shared" si="1"/>
        <v/>
      </c>
    </row>
    <row r="79" spans="1:8" ht="24" x14ac:dyDescent="0.25">
      <c r="A79" s="28"/>
      <c r="B79" s="31" t="s">
        <v>81</v>
      </c>
      <c r="C79" s="5"/>
      <c r="D79" s="8"/>
      <c r="E79" s="36"/>
      <c r="F79" s="39"/>
      <c r="G79" s="3"/>
      <c r="H79" s="40" t="str">
        <f t="shared" si="1"/>
        <v/>
      </c>
    </row>
    <row r="80" spans="1:8" x14ac:dyDescent="0.25">
      <c r="A80" s="28"/>
      <c r="B80" s="31" t="s">
        <v>82</v>
      </c>
      <c r="C80" s="5"/>
      <c r="D80" s="8"/>
      <c r="E80" s="36"/>
      <c r="F80" s="39"/>
      <c r="G80" s="3"/>
      <c r="H80" s="40" t="str">
        <f t="shared" si="1"/>
        <v/>
      </c>
    </row>
    <row r="81" spans="1:8" ht="24" x14ac:dyDescent="0.25">
      <c r="A81" s="28"/>
      <c r="B81" s="31" t="s">
        <v>83</v>
      </c>
      <c r="C81" s="5"/>
      <c r="D81" s="8"/>
      <c r="E81" s="36"/>
      <c r="F81" s="39"/>
      <c r="G81" s="3"/>
      <c r="H81" s="40" t="str">
        <f t="shared" si="1"/>
        <v/>
      </c>
    </row>
    <row r="82" spans="1:8" x14ac:dyDescent="0.25">
      <c r="A82" s="28"/>
      <c r="B82" s="31" t="s">
        <v>84</v>
      </c>
      <c r="C82" s="5"/>
      <c r="D82" s="8"/>
      <c r="E82" s="36"/>
      <c r="F82" s="39"/>
      <c r="G82" s="3"/>
      <c r="H82" s="40" t="str">
        <f t="shared" si="1"/>
        <v/>
      </c>
    </row>
    <row r="83" spans="1:8" x14ac:dyDescent="0.25">
      <c r="A83" s="28"/>
      <c r="B83" s="31" t="s">
        <v>85</v>
      </c>
      <c r="C83" s="5"/>
      <c r="D83" s="8"/>
      <c r="E83" s="36"/>
      <c r="F83" s="39"/>
      <c r="G83" s="3"/>
      <c r="H83" s="40" t="str">
        <f t="shared" si="1"/>
        <v/>
      </c>
    </row>
    <row r="84" spans="1:8" x14ac:dyDescent="0.25">
      <c r="A84" s="28"/>
      <c r="B84" s="31" t="s">
        <v>80</v>
      </c>
      <c r="C84" s="5"/>
      <c r="D84" s="8"/>
      <c r="E84" s="36"/>
      <c r="F84" s="39"/>
      <c r="G84" s="3"/>
      <c r="H84" s="40" t="str">
        <f t="shared" si="1"/>
        <v/>
      </c>
    </row>
    <row r="85" spans="1:8" x14ac:dyDescent="0.25">
      <c r="A85" s="28"/>
      <c r="B85" s="31" t="s">
        <v>86</v>
      </c>
      <c r="C85" s="5"/>
      <c r="D85" s="8"/>
      <c r="E85" s="36"/>
      <c r="F85" s="39"/>
      <c r="G85" s="3"/>
      <c r="H85" s="40" t="str">
        <f t="shared" si="1"/>
        <v/>
      </c>
    </row>
    <row r="86" spans="1:8" ht="24" x14ac:dyDescent="0.25">
      <c r="A86" s="28"/>
      <c r="B86" s="31" t="s">
        <v>83</v>
      </c>
      <c r="C86" s="5"/>
      <c r="D86" s="8"/>
      <c r="E86" s="36"/>
      <c r="F86" s="39"/>
      <c r="G86" s="3"/>
      <c r="H86" s="40" t="str">
        <f t="shared" si="1"/>
        <v/>
      </c>
    </row>
    <row r="87" spans="1:8" ht="36" x14ac:dyDescent="0.25">
      <c r="A87" s="28"/>
      <c r="B87" s="31" t="s">
        <v>87</v>
      </c>
      <c r="C87" s="5"/>
      <c r="D87" s="8"/>
      <c r="E87" s="36"/>
      <c r="F87" s="39"/>
      <c r="G87" s="3"/>
      <c r="H87" s="40" t="str">
        <f t="shared" si="1"/>
        <v/>
      </c>
    </row>
    <row r="88" spans="1:8" ht="105" x14ac:dyDescent="0.25">
      <c r="A88" s="28" t="s">
        <v>9</v>
      </c>
      <c r="B88" s="31" t="s">
        <v>13</v>
      </c>
      <c r="C88" s="5"/>
      <c r="D88" s="8"/>
      <c r="E88" s="36"/>
      <c r="F88" s="39"/>
      <c r="G88" s="3"/>
      <c r="H88" s="40" t="str">
        <f t="shared" si="1"/>
        <v/>
      </c>
    </row>
    <row r="89" spans="1:8" x14ac:dyDescent="0.25">
      <c r="A89" s="26" t="s">
        <v>6</v>
      </c>
      <c r="B89" s="31"/>
      <c r="C89" s="5"/>
      <c r="D89" s="8"/>
      <c r="E89" s="36"/>
      <c r="F89" s="39"/>
      <c r="G89" s="3"/>
      <c r="H89" s="40" t="str">
        <f t="shared" si="1"/>
        <v/>
      </c>
    </row>
    <row r="90" spans="1:8" ht="276" x14ac:dyDescent="0.25">
      <c r="A90" s="28" t="s">
        <v>15</v>
      </c>
      <c r="B90" s="32" t="s">
        <v>41</v>
      </c>
      <c r="C90" s="45" t="s">
        <v>135</v>
      </c>
      <c r="D90" s="8"/>
      <c r="E90" s="36"/>
      <c r="F90" s="39"/>
      <c r="G90" s="3"/>
      <c r="H90" s="40" t="str">
        <f t="shared" si="1"/>
        <v/>
      </c>
    </row>
    <row r="91" spans="1:8" ht="36" x14ac:dyDescent="0.25">
      <c r="A91" s="28"/>
      <c r="B91" s="31" t="s">
        <v>42</v>
      </c>
      <c r="C91" s="45"/>
      <c r="D91" s="8" t="s">
        <v>128</v>
      </c>
      <c r="E91" s="36" t="s">
        <v>127</v>
      </c>
      <c r="F91" s="39"/>
      <c r="G91" s="3"/>
      <c r="H91" s="40" t="str">
        <f t="shared" si="1"/>
        <v/>
      </c>
    </row>
    <row r="92" spans="1:8" ht="36" x14ac:dyDescent="0.25">
      <c r="A92" s="28"/>
      <c r="B92" s="31" t="s">
        <v>90</v>
      </c>
      <c r="C92" s="5"/>
      <c r="D92" s="8"/>
      <c r="E92" s="36"/>
      <c r="F92" s="39"/>
      <c r="G92" s="3"/>
      <c r="H92" s="40" t="str">
        <f t="shared" si="1"/>
        <v/>
      </c>
    </row>
    <row r="93" spans="1:8" ht="36" x14ac:dyDescent="0.25">
      <c r="A93" s="28"/>
      <c r="B93" s="31" t="s">
        <v>78</v>
      </c>
      <c r="C93" s="5"/>
      <c r="D93" s="8"/>
      <c r="E93" s="36"/>
      <c r="F93" s="39"/>
      <c r="G93" s="3"/>
      <c r="H93" s="40" t="str">
        <f t="shared" si="1"/>
        <v/>
      </c>
    </row>
    <row r="94" spans="1:8" ht="24" x14ac:dyDescent="0.25">
      <c r="A94" s="28"/>
      <c r="B94" s="31" t="s">
        <v>91</v>
      </c>
      <c r="C94" s="5"/>
      <c r="D94" s="8"/>
      <c r="E94" s="36"/>
      <c r="F94" s="39"/>
      <c r="G94" s="3"/>
      <c r="H94" s="40" t="str">
        <f t="shared" si="1"/>
        <v/>
      </c>
    </row>
    <row r="95" spans="1:8" ht="36" x14ac:dyDescent="0.25">
      <c r="A95" s="28"/>
      <c r="B95" s="31" t="s">
        <v>92</v>
      </c>
      <c r="C95" s="5"/>
      <c r="D95" s="8"/>
      <c r="E95" s="36"/>
      <c r="F95" s="39"/>
      <c r="G95" s="3"/>
      <c r="H95" s="40" t="str">
        <f t="shared" si="1"/>
        <v/>
      </c>
    </row>
    <row r="96" spans="1:8" ht="36" x14ac:dyDescent="0.25">
      <c r="A96" s="28"/>
      <c r="B96" s="31" t="s">
        <v>93</v>
      </c>
      <c r="C96" s="5"/>
      <c r="D96" s="8"/>
      <c r="E96" s="36"/>
      <c r="F96" s="39"/>
      <c r="G96" s="3"/>
      <c r="H96" s="40" t="str">
        <f t="shared" si="1"/>
        <v/>
      </c>
    </row>
    <row r="97" spans="1:8" x14ac:dyDescent="0.25">
      <c r="A97" s="28"/>
      <c r="B97" s="31" t="s">
        <v>94</v>
      </c>
      <c r="C97" s="5"/>
      <c r="D97" s="8"/>
      <c r="E97" s="36"/>
      <c r="F97" s="39"/>
      <c r="G97" s="3"/>
      <c r="H97" s="40" t="str">
        <f t="shared" si="1"/>
        <v/>
      </c>
    </row>
    <row r="98" spans="1:8" ht="36" x14ac:dyDescent="0.25">
      <c r="A98" s="28"/>
      <c r="B98" s="31" t="s">
        <v>95</v>
      </c>
      <c r="C98" s="5"/>
      <c r="D98" s="8"/>
      <c r="E98" s="36"/>
      <c r="F98" s="39"/>
      <c r="G98" s="3"/>
      <c r="H98" s="40" t="str">
        <f t="shared" si="1"/>
        <v/>
      </c>
    </row>
    <row r="99" spans="1:8" ht="36" x14ac:dyDescent="0.25">
      <c r="A99" s="28"/>
      <c r="B99" s="31" t="s">
        <v>90</v>
      </c>
      <c r="C99" s="5"/>
      <c r="D99" s="8"/>
      <c r="E99" s="36"/>
      <c r="F99" s="39"/>
      <c r="G99" s="3"/>
      <c r="H99" s="40" t="str">
        <f t="shared" si="1"/>
        <v/>
      </c>
    </row>
    <row r="100" spans="1:8" ht="24" x14ac:dyDescent="0.25">
      <c r="A100" s="28"/>
      <c r="B100" s="31" t="s">
        <v>96</v>
      </c>
      <c r="C100" s="5"/>
      <c r="D100" s="8"/>
      <c r="E100" s="36"/>
      <c r="F100" s="39"/>
      <c r="G100" s="3"/>
      <c r="H100" s="40" t="str">
        <f t="shared" si="1"/>
        <v/>
      </c>
    </row>
    <row r="101" spans="1:8" ht="24" x14ac:dyDescent="0.25">
      <c r="A101" s="28"/>
      <c r="B101" s="31" t="s">
        <v>91</v>
      </c>
      <c r="C101" s="5"/>
      <c r="D101" s="8"/>
      <c r="E101" s="36"/>
      <c r="F101" s="39"/>
      <c r="G101" s="3"/>
      <c r="H101" s="40" t="str">
        <f t="shared" si="1"/>
        <v/>
      </c>
    </row>
    <row r="102" spans="1:8" ht="24" x14ac:dyDescent="0.25">
      <c r="A102" s="28"/>
      <c r="B102" s="31" t="s">
        <v>97</v>
      </c>
      <c r="C102" s="5"/>
      <c r="D102" s="8"/>
      <c r="E102" s="36"/>
      <c r="F102" s="39"/>
      <c r="G102" s="3"/>
      <c r="H102" s="40" t="str">
        <f t="shared" si="1"/>
        <v/>
      </c>
    </row>
    <row r="103" spans="1:8" ht="36" x14ac:dyDescent="0.25">
      <c r="A103" s="28"/>
      <c r="B103" s="31" t="s">
        <v>93</v>
      </c>
      <c r="C103" s="5"/>
      <c r="D103" s="8"/>
      <c r="E103" s="36"/>
      <c r="F103" s="39"/>
      <c r="G103" s="3"/>
      <c r="H103" s="40" t="str">
        <f t="shared" si="1"/>
        <v/>
      </c>
    </row>
    <row r="104" spans="1:8" ht="288" x14ac:dyDescent="0.25">
      <c r="A104" s="28" t="s">
        <v>142</v>
      </c>
      <c r="B104" s="32" t="s">
        <v>41</v>
      </c>
      <c r="C104" s="45" t="s">
        <v>136</v>
      </c>
      <c r="D104" s="8"/>
      <c r="E104" s="36"/>
      <c r="F104" s="39"/>
      <c r="G104" s="3"/>
      <c r="H104" s="40" t="str">
        <f t="shared" ref="H104:H167" si="2">IF(AND(F104&lt;&gt;"", G104&lt;&gt;""),F104/G104,"")</f>
        <v/>
      </c>
    </row>
    <row r="105" spans="1:8" ht="36" x14ac:dyDescent="0.25">
      <c r="A105" s="28"/>
      <c r="B105" s="31" t="s">
        <v>42</v>
      </c>
      <c r="C105" s="5"/>
      <c r="D105" s="8" t="s">
        <v>128</v>
      </c>
      <c r="E105" s="36" t="s">
        <v>127</v>
      </c>
      <c r="F105" s="39"/>
      <c r="G105" s="3"/>
      <c r="H105" s="40" t="str">
        <f t="shared" si="2"/>
        <v/>
      </c>
    </row>
    <row r="106" spans="1:8" ht="60" x14ac:dyDescent="0.25">
      <c r="A106" s="28"/>
      <c r="B106" s="31" t="s">
        <v>43</v>
      </c>
      <c r="C106" s="5"/>
      <c r="D106" s="8"/>
      <c r="E106" s="36"/>
      <c r="F106" s="39"/>
      <c r="G106" s="3"/>
      <c r="H106" s="40" t="str">
        <f t="shared" si="2"/>
        <v/>
      </c>
    </row>
    <row r="107" spans="1:8" ht="36" x14ac:dyDescent="0.25">
      <c r="A107" s="28"/>
      <c r="B107" s="31" t="s">
        <v>90</v>
      </c>
      <c r="C107" s="5"/>
      <c r="D107" s="8"/>
      <c r="E107" s="36"/>
      <c r="F107" s="39"/>
      <c r="G107" s="3"/>
      <c r="H107" s="40" t="str">
        <f t="shared" si="2"/>
        <v/>
      </c>
    </row>
    <row r="108" spans="1:8" ht="36" x14ac:dyDescent="0.25">
      <c r="A108" s="28"/>
      <c r="B108" s="31" t="s">
        <v>98</v>
      </c>
      <c r="C108" s="5"/>
      <c r="D108" s="8"/>
      <c r="E108" s="36"/>
      <c r="F108" s="39"/>
      <c r="G108" s="3"/>
      <c r="H108" s="40" t="str">
        <f t="shared" si="2"/>
        <v/>
      </c>
    </row>
    <row r="109" spans="1:8" ht="72" x14ac:dyDescent="0.25">
      <c r="A109" s="28"/>
      <c r="B109" s="31" t="s">
        <v>99</v>
      </c>
      <c r="C109" s="5"/>
      <c r="D109" s="8"/>
      <c r="E109" s="36"/>
      <c r="F109" s="39"/>
      <c r="G109" s="3"/>
      <c r="H109" s="40" t="str">
        <f t="shared" si="2"/>
        <v/>
      </c>
    </row>
    <row r="110" spans="1:8" ht="36" x14ac:dyDescent="0.25">
      <c r="A110" s="28"/>
      <c r="B110" s="31" t="s">
        <v>31</v>
      </c>
      <c r="C110" s="5"/>
      <c r="D110" s="8"/>
      <c r="E110" s="36"/>
      <c r="F110" s="39"/>
      <c r="G110" s="3"/>
      <c r="H110" s="40" t="str">
        <f t="shared" si="2"/>
        <v/>
      </c>
    </row>
    <row r="111" spans="1:8" x14ac:dyDescent="0.25">
      <c r="A111" s="28"/>
      <c r="B111" s="31" t="s">
        <v>26</v>
      </c>
      <c r="C111" s="5"/>
      <c r="D111" s="8"/>
      <c r="E111" s="36"/>
      <c r="F111" s="39"/>
      <c r="G111" s="3"/>
      <c r="H111" s="40" t="str">
        <f t="shared" si="2"/>
        <v/>
      </c>
    </row>
    <row r="112" spans="1:8" ht="48" x14ac:dyDescent="0.25">
      <c r="A112" s="28"/>
      <c r="B112" s="31" t="s">
        <v>52</v>
      </c>
      <c r="C112" s="5"/>
      <c r="D112" s="8"/>
      <c r="E112" s="36"/>
      <c r="F112" s="39"/>
      <c r="G112" s="3"/>
      <c r="H112" s="40" t="str">
        <f t="shared" si="2"/>
        <v/>
      </c>
    </row>
    <row r="113" spans="1:8" ht="36" x14ac:dyDescent="0.25">
      <c r="A113" s="28"/>
      <c r="B113" s="31" t="s">
        <v>100</v>
      </c>
      <c r="C113" s="5"/>
      <c r="D113" s="8"/>
      <c r="E113" s="36"/>
      <c r="F113" s="39"/>
      <c r="G113" s="3"/>
      <c r="H113" s="40" t="str">
        <f t="shared" si="2"/>
        <v/>
      </c>
    </row>
    <row r="114" spans="1:8" ht="36" x14ac:dyDescent="0.25">
      <c r="A114" s="28"/>
      <c r="B114" s="31" t="s">
        <v>101</v>
      </c>
      <c r="C114" s="5"/>
      <c r="D114" s="8"/>
      <c r="E114" s="36"/>
      <c r="F114" s="39"/>
      <c r="G114" s="3"/>
      <c r="H114" s="40" t="str">
        <f t="shared" si="2"/>
        <v/>
      </c>
    </row>
    <row r="115" spans="1:8" ht="72" x14ac:dyDescent="0.25">
      <c r="A115" s="28"/>
      <c r="B115" s="31" t="s">
        <v>102</v>
      </c>
      <c r="C115" s="5"/>
      <c r="D115" s="8"/>
      <c r="E115" s="36"/>
      <c r="F115" s="39"/>
      <c r="G115" s="3"/>
      <c r="H115" s="40" t="str">
        <f t="shared" si="2"/>
        <v/>
      </c>
    </row>
    <row r="116" spans="1:8" ht="36" x14ac:dyDescent="0.25">
      <c r="A116" s="28"/>
      <c r="B116" s="31" t="s">
        <v>103</v>
      </c>
      <c r="C116" s="5"/>
      <c r="D116" s="8"/>
      <c r="E116" s="36"/>
      <c r="F116" s="39"/>
      <c r="G116" s="3"/>
      <c r="H116" s="40" t="str">
        <f t="shared" si="2"/>
        <v/>
      </c>
    </row>
    <row r="117" spans="1:8" x14ac:dyDescent="0.25">
      <c r="A117" s="26" t="s">
        <v>0</v>
      </c>
      <c r="B117" s="31"/>
      <c r="C117" s="45"/>
      <c r="D117" s="8"/>
      <c r="E117" s="36"/>
      <c r="F117" s="39"/>
      <c r="G117" s="3"/>
      <c r="H117" s="40" t="str">
        <f t="shared" si="2"/>
        <v/>
      </c>
    </row>
    <row r="118" spans="1:8" ht="312" x14ac:dyDescent="0.25">
      <c r="A118" s="28" t="s">
        <v>141</v>
      </c>
      <c r="B118" s="32" t="s">
        <v>41</v>
      </c>
      <c r="C118" s="45" t="s">
        <v>137</v>
      </c>
      <c r="D118" s="8"/>
      <c r="E118" s="36"/>
      <c r="F118" s="39"/>
      <c r="G118" s="3"/>
      <c r="H118" s="40" t="str">
        <f t="shared" si="2"/>
        <v/>
      </c>
    </row>
    <row r="119" spans="1:8" ht="36" x14ac:dyDescent="0.25">
      <c r="A119" s="28"/>
      <c r="B119" s="31" t="s">
        <v>42</v>
      </c>
      <c r="C119" s="5"/>
      <c r="D119" s="8" t="s">
        <v>128</v>
      </c>
      <c r="E119" s="36"/>
      <c r="F119" s="39"/>
      <c r="G119" s="3"/>
      <c r="H119" s="40" t="str">
        <f t="shared" si="2"/>
        <v/>
      </c>
    </row>
    <row r="120" spans="1:8" ht="60" x14ac:dyDescent="0.25">
      <c r="A120" s="28"/>
      <c r="B120" s="31" t="s">
        <v>43</v>
      </c>
      <c r="C120" s="5"/>
      <c r="D120" s="8"/>
      <c r="E120" s="36"/>
      <c r="F120" s="39"/>
      <c r="G120" s="3"/>
      <c r="H120" s="40" t="str">
        <f t="shared" si="2"/>
        <v/>
      </c>
    </row>
    <row r="121" spans="1:8" ht="36" x14ac:dyDescent="0.25">
      <c r="A121" s="28"/>
      <c r="B121" s="31" t="s">
        <v>90</v>
      </c>
      <c r="C121" s="5"/>
      <c r="D121" s="8"/>
      <c r="E121" s="36"/>
      <c r="F121" s="39"/>
      <c r="G121" s="3"/>
      <c r="H121" s="40" t="str">
        <f t="shared" si="2"/>
        <v/>
      </c>
    </row>
    <row r="122" spans="1:8" ht="36" x14ac:dyDescent="0.25">
      <c r="A122" s="28"/>
      <c r="B122" s="31" t="s">
        <v>98</v>
      </c>
      <c r="C122" s="5"/>
      <c r="D122" s="8"/>
      <c r="E122" s="36"/>
      <c r="F122" s="39"/>
      <c r="G122" s="3"/>
      <c r="H122" s="40" t="str">
        <f t="shared" si="2"/>
        <v/>
      </c>
    </row>
    <row r="123" spans="1:8" x14ac:dyDescent="0.25">
      <c r="A123" s="28"/>
      <c r="B123" s="31" t="s">
        <v>32</v>
      </c>
      <c r="C123" s="5"/>
      <c r="D123" s="8"/>
      <c r="E123" s="36"/>
      <c r="F123" s="39"/>
      <c r="G123" s="3"/>
      <c r="H123" s="40" t="str">
        <f t="shared" si="2"/>
        <v/>
      </c>
    </row>
    <row r="124" spans="1:8" ht="24" x14ac:dyDescent="0.25">
      <c r="A124" s="28"/>
      <c r="B124" s="31" t="s">
        <v>33</v>
      </c>
      <c r="C124" s="5"/>
      <c r="D124" s="8"/>
      <c r="E124" s="36"/>
      <c r="F124" s="39"/>
      <c r="G124" s="3"/>
      <c r="H124" s="40" t="str">
        <f t="shared" si="2"/>
        <v/>
      </c>
    </row>
    <row r="125" spans="1:8" x14ac:dyDescent="0.25">
      <c r="A125" s="28"/>
      <c r="B125" s="31" t="s">
        <v>34</v>
      </c>
      <c r="C125" s="5"/>
      <c r="D125" s="8"/>
      <c r="E125" s="36"/>
      <c r="F125" s="39"/>
      <c r="G125" s="3"/>
      <c r="H125" s="40" t="str">
        <f t="shared" si="2"/>
        <v/>
      </c>
    </row>
    <row r="126" spans="1:8" x14ac:dyDescent="0.25">
      <c r="A126" s="28"/>
      <c r="B126" s="31" t="s">
        <v>35</v>
      </c>
      <c r="C126" s="5"/>
      <c r="D126" s="8"/>
      <c r="E126" s="36"/>
      <c r="F126" s="39"/>
      <c r="G126" s="3"/>
      <c r="H126" s="40" t="str">
        <f t="shared" si="2"/>
        <v/>
      </c>
    </row>
    <row r="127" spans="1:8" ht="36" x14ac:dyDescent="0.25">
      <c r="A127" s="28"/>
      <c r="B127" s="31" t="s">
        <v>36</v>
      </c>
      <c r="C127" s="5"/>
      <c r="D127" s="8"/>
      <c r="E127" s="36"/>
      <c r="F127" s="39"/>
      <c r="G127" s="3"/>
      <c r="H127" s="40" t="str">
        <f t="shared" si="2"/>
        <v/>
      </c>
    </row>
    <row r="128" spans="1:8" x14ac:dyDescent="0.25">
      <c r="A128" s="28"/>
      <c r="B128" s="31" t="s">
        <v>26</v>
      </c>
      <c r="C128" s="5"/>
      <c r="D128" s="8"/>
      <c r="E128" s="36"/>
      <c r="F128" s="39"/>
      <c r="G128" s="3"/>
      <c r="H128" s="40" t="str">
        <f t="shared" si="2"/>
        <v/>
      </c>
    </row>
    <row r="129" spans="1:8" ht="48" x14ac:dyDescent="0.25">
      <c r="A129" s="28"/>
      <c r="B129" s="31" t="s">
        <v>52</v>
      </c>
      <c r="C129" s="5"/>
      <c r="D129" s="8"/>
      <c r="E129" s="36"/>
      <c r="F129" s="39"/>
      <c r="G129" s="3"/>
      <c r="H129" s="40" t="str">
        <f t="shared" si="2"/>
        <v/>
      </c>
    </row>
    <row r="130" spans="1:8" ht="36" x14ac:dyDescent="0.25">
      <c r="A130" s="28"/>
      <c r="B130" s="31" t="s">
        <v>100</v>
      </c>
      <c r="C130" s="5"/>
      <c r="D130" s="8"/>
      <c r="E130" s="36"/>
      <c r="F130" s="39"/>
      <c r="G130" s="3"/>
      <c r="H130" s="40" t="str">
        <f t="shared" si="2"/>
        <v/>
      </c>
    </row>
    <row r="131" spans="1:8" ht="36" x14ac:dyDescent="0.25">
      <c r="A131" s="28"/>
      <c r="B131" s="31" t="s">
        <v>101</v>
      </c>
      <c r="C131" s="5"/>
      <c r="D131" s="8"/>
      <c r="E131" s="36"/>
      <c r="F131" s="39"/>
      <c r="G131" s="3"/>
      <c r="H131" s="40" t="str">
        <f t="shared" si="2"/>
        <v/>
      </c>
    </row>
    <row r="132" spans="1:8" x14ac:dyDescent="0.25">
      <c r="A132" s="28"/>
      <c r="B132" s="31" t="s">
        <v>32</v>
      </c>
      <c r="C132" s="5"/>
      <c r="D132" s="8"/>
      <c r="E132" s="36"/>
      <c r="F132" s="39"/>
      <c r="G132" s="3"/>
      <c r="H132" s="40" t="str">
        <f t="shared" si="2"/>
        <v/>
      </c>
    </row>
    <row r="133" spans="1:8" ht="24" x14ac:dyDescent="0.25">
      <c r="A133" s="28"/>
      <c r="B133" s="31" t="s">
        <v>33</v>
      </c>
      <c r="C133" s="5"/>
      <c r="D133" s="8"/>
      <c r="E133" s="36"/>
      <c r="F133" s="39"/>
      <c r="G133" s="3"/>
      <c r="H133" s="40" t="str">
        <f t="shared" si="2"/>
        <v/>
      </c>
    </row>
    <row r="134" spans="1:8" x14ac:dyDescent="0.25">
      <c r="A134" s="28"/>
      <c r="B134" s="31" t="s">
        <v>34</v>
      </c>
      <c r="C134" s="5"/>
      <c r="D134" s="8"/>
      <c r="E134" s="36"/>
      <c r="F134" s="39"/>
      <c r="G134" s="3"/>
      <c r="H134" s="40" t="str">
        <f t="shared" si="2"/>
        <v/>
      </c>
    </row>
    <row r="135" spans="1:8" x14ac:dyDescent="0.25">
      <c r="A135" s="28"/>
      <c r="B135" s="31" t="s">
        <v>35</v>
      </c>
      <c r="C135" s="5"/>
      <c r="D135" s="8"/>
      <c r="E135" s="36"/>
      <c r="F135" s="39"/>
      <c r="G135" s="3"/>
      <c r="H135" s="40" t="str">
        <f t="shared" si="2"/>
        <v/>
      </c>
    </row>
    <row r="136" spans="1:8" ht="36" x14ac:dyDescent="0.25">
      <c r="A136" s="28"/>
      <c r="B136" s="31" t="s">
        <v>36</v>
      </c>
      <c r="C136" s="5"/>
      <c r="D136" s="8"/>
      <c r="E136" s="36"/>
      <c r="F136" s="39"/>
      <c r="G136" s="3"/>
      <c r="H136" s="40" t="str">
        <f t="shared" si="2"/>
        <v/>
      </c>
    </row>
    <row r="137" spans="1:8" ht="75" x14ac:dyDescent="0.25">
      <c r="A137" s="28" t="s">
        <v>7</v>
      </c>
      <c r="B137" s="32" t="s">
        <v>41</v>
      </c>
      <c r="C137" s="5"/>
      <c r="D137" s="8"/>
      <c r="E137" s="36"/>
      <c r="F137" s="39"/>
      <c r="G137" s="3"/>
      <c r="H137" s="40" t="str">
        <f t="shared" si="2"/>
        <v/>
      </c>
    </row>
    <row r="138" spans="1:8" ht="36" x14ac:dyDescent="0.25">
      <c r="A138" s="28"/>
      <c r="B138" s="31" t="s">
        <v>42</v>
      </c>
      <c r="C138" s="5"/>
      <c r="D138" s="8" t="s">
        <v>128</v>
      </c>
      <c r="E138" s="36"/>
      <c r="F138" s="39"/>
      <c r="G138" s="3"/>
      <c r="H138" s="40" t="str">
        <f t="shared" si="2"/>
        <v/>
      </c>
    </row>
    <row r="139" spans="1:8" ht="108" x14ac:dyDescent="0.25">
      <c r="A139" s="28"/>
      <c r="B139" s="31" t="s">
        <v>104</v>
      </c>
      <c r="C139" s="5"/>
      <c r="D139" s="8"/>
      <c r="E139" s="36"/>
      <c r="F139" s="39"/>
      <c r="G139" s="3"/>
      <c r="H139" s="40" t="str">
        <f t="shared" si="2"/>
        <v/>
      </c>
    </row>
    <row r="140" spans="1:8" ht="36" x14ac:dyDescent="0.25">
      <c r="A140" s="28"/>
      <c r="B140" s="31" t="s">
        <v>90</v>
      </c>
      <c r="C140" s="5"/>
      <c r="D140" s="8"/>
      <c r="E140" s="36"/>
      <c r="F140" s="39"/>
      <c r="G140" s="3"/>
      <c r="H140" s="40" t="str">
        <f t="shared" si="2"/>
        <v/>
      </c>
    </row>
    <row r="141" spans="1:8" ht="36" x14ac:dyDescent="0.25">
      <c r="A141" s="28"/>
      <c r="B141" s="31" t="s">
        <v>105</v>
      </c>
      <c r="C141" s="5"/>
      <c r="D141" s="8"/>
      <c r="E141" s="36"/>
      <c r="F141" s="39"/>
      <c r="G141" s="3"/>
      <c r="H141" s="40" t="str">
        <f t="shared" si="2"/>
        <v/>
      </c>
    </row>
    <row r="142" spans="1:8" x14ac:dyDescent="0.25">
      <c r="A142" s="28"/>
      <c r="B142" s="31" t="s">
        <v>32</v>
      </c>
      <c r="C142" s="5"/>
      <c r="D142" s="8"/>
      <c r="E142" s="36"/>
      <c r="F142" s="39"/>
      <c r="G142" s="3"/>
      <c r="H142" s="40" t="str">
        <f t="shared" si="2"/>
        <v/>
      </c>
    </row>
    <row r="143" spans="1:8" ht="36" x14ac:dyDescent="0.25">
      <c r="A143" s="28"/>
      <c r="B143" s="31" t="s">
        <v>106</v>
      </c>
      <c r="C143" s="5"/>
      <c r="D143" s="8"/>
      <c r="E143" s="36"/>
      <c r="F143" s="39"/>
      <c r="G143" s="3"/>
      <c r="H143" s="40" t="str">
        <f t="shared" si="2"/>
        <v/>
      </c>
    </row>
    <row r="144" spans="1:8" x14ac:dyDescent="0.25">
      <c r="A144" s="28"/>
      <c r="B144" s="31" t="s">
        <v>34</v>
      </c>
      <c r="C144" s="5"/>
      <c r="D144" s="8"/>
      <c r="E144" s="36"/>
      <c r="F144" s="39"/>
      <c r="G144" s="3"/>
      <c r="H144" s="40" t="str">
        <f t="shared" si="2"/>
        <v/>
      </c>
    </row>
    <row r="145" spans="1:8" x14ac:dyDescent="0.25">
      <c r="A145" s="28"/>
      <c r="B145" s="31" t="s">
        <v>35</v>
      </c>
      <c r="C145" s="5"/>
      <c r="D145" s="8"/>
      <c r="E145" s="36"/>
      <c r="F145" s="39"/>
      <c r="G145" s="3"/>
      <c r="H145" s="40" t="str">
        <f t="shared" si="2"/>
        <v/>
      </c>
    </row>
    <row r="146" spans="1:8" ht="36" x14ac:dyDescent="0.25">
      <c r="A146" s="28"/>
      <c r="B146" s="31" t="s">
        <v>36</v>
      </c>
      <c r="C146" s="5"/>
      <c r="D146" s="8"/>
      <c r="E146" s="36"/>
      <c r="F146" s="39"/>
      <c r="G146" s="3"/>
      <c r="H146" s="40" t="str">
        <f t="shared" si="2"/>
        <v/>
      </c>
    </row>
    <row r="147" spans="1:8" x14ac:dyDescent="0.25">
      <c r="A147" s="28"/>
      <c r="B147" s="31" t="s">
        <v>26</v>
      </c>
      <c r="C147" s="5"/>
      <c r="D147" s="8"/>
      <c r="E147" s="36"/>
      <c r="F147" s="39"/>
      <c r="G147" s="3"/>
      <c r="H147" s="40" t="str">
        <f t="shared" si="2"/>
        <v/>
      </c>
    </row>
    <row r="148" spans="1:8" ht="60" x14ac:dyDescent="0.25">
      <c r="A148" s="28"/>
      <c r="B148" s="31" t="s">
        <v>107</v>
      </c>
      <c r="C148" s="5"/>
      <c r="D148" s="8" t="s">
        <v>128</v>
      </c>
      <c r="E148" s="36"/>
      <c r="F148" s="39"/>
      <c r="G148" s="3"/>
      <c r="H148" s="40" t="str">
        <f t="shared" si="2"/>
        <v/>
      </c>
    </row>
    <row r="149" spans="1:8" ht="36" x14ac:dyDescent="0.25">
      <c r="A149" s="28"/>
      <c r="B149" s="31" t="s">
        <v>100</v>
      </c>
      <c r="C149" s="5"/>
      <c r="D149" s="8"/>
      <c r="E149" s="36"/>
      <c r="F149" s="39"/>
      <c r="G149" s="3"/>
      <c r="H149" s="40" t="str">
        <f t="shared" si="2"/>
        <v/>
      </c>
    </row>
    <row r="150" spans="1:8" ht="36" x14ac:dyDescent="0.25">
      <c r="A150" s="28"/>
      <c r="B150" s="31" t="s">
        <v>108</v>
      </c>
      <c r="C150" s="5"/>
      <c r="D150" s="8"/>
      <c r="E150" s="36"/>
      <c r="F150" s="39"/>
      <c r="G150" s="3"/>
      <c r="H150" s="40" t="str">
        <f t="shared" si="2"/>
        <v/>
      </c>
    </row>
    <row r="151" spans="1:8" x14ac:dyDescent="0.25">
      <c r="A151" s="28"/>
      <c r="B151" s="31" t="s">
        <v>32</v>
      </c>
      <c r="C151" s="5"/>
      <c r="D151" s="8"/>
      <c r="E151" s="36"/>
      <c r="F151" s="39"/>
      <c r="G151" s="3"/>
      <c r="H151" s="40" t="str">
        <f t="shared" si="2"/>
        <v/>
      </c>
    </row>
    <row r="152" spans="1:8" ht="36" x14ac:dyDescent="0.25">
      <c r="A152" s="28"/>
      <c r="B152" s="31" t="s">
        <v>106</v>
      </c>
      <c r="C152" s="5"/>
      <c r="D152" s="8"/>
      <c r="E152" s="36"/>
      <c r="F152" s="39"/>
      <c r="G152" s="3"/>
      <c r="H152" s="40" t="str">
        <f t="shared" si="2"/>
        <v/>
      </c>
    </row>
    <row r="153" spans="1:8" x14ac:dyDescent="0.25">
      <c r="A153" s="28"/>
      <c r="B153" s="31" t="s">
        <v>34</v>
      </c>
      <c r="C153" s="5"/>
      <c r="D153" s="8"/>
      <c r="E153" s="36"/>
      <c r="F153" s="39"/>
      <c r="G153" s="3"/>
      <c r="H153" s="40" t="str">
        <f t="shared" si="2"/>
        <v/>
      </c>
    </row>
    <row r="154" spans="1:8" x14ac:dyDescent="0.25">
      <c r="A154" s="28"/>
      <c r="B154" s="31" t="s">
        <v>35</v>
      </c>
      <c r="C154" s="5"/>
      <c r="D154" s="8"/>
      <c r="E154" s="36"/>
      <c r="F154" s="39"/>
      <c r="G154" s="3"/>
      <c r="H154" s="40" t="str">
        <f t="shared" si="2"/>
        <v/>
      </c>
    </row>
    <row r="155" spans="1:8" ht="36" x14ac:dyDescent="0.25">
      <c r="A155" s="28"/>
      <c r="B155" s="31" t="s">
        <v>36</v>
      </c>
      <c r="C155" s="5"/>
      <c r="D155" s="8"/>
      <c r="E155" s="36"/>
      <c r="F155" s="39"/>
      <c r="G155" s="3"/>
      <c r="H155" s="40" t="str">
        <f t="shared" si="2"/>
        <v/>
      </c>
    </row>
    <row r="156" spans="1:8" ht="96" x14ac:dyDescent="0.25">
      <c r="A156" s="28" t="s">
        <v>8</v>
      </c>
      <c r="B156" s="31" t="s">
        <v>109</v>
      </c>
      <c r="C156" s="5"/>
      <c r="D156" s="8" t="s">
        <v>128</v>
      </c>
      <c r="E156" s="36"/>
      <c r="F156" s="39"/>
      <c r="G156" s="3"/>
      <c r="H156" s="40" t="str">
        <f t="shared" si="2"/>
        <v/>
      </c>
    </row>
    <row r="157" spans="1:8" ht="36" x14ac:dyDescent="0.25">
      <c r="A157" s="28"/>
      <c r="B157" s="31" t="s">
        <v>110</v>
      </c>
      <c r="C157" s="5"/>
      <c r="D157" s="8"/>
      <c r="E157" s="36"/>
      <c r="F157" s="39"/>
      <c r="G157" s="3"/>
      <c r="H157" s="40" t="str">
        <f t="shared" si="2"/>
        <v/>
      </c>
    </row>
    <row r="158" spans="1:8" ht="36" x14ac:dyDescent="0.25">
      <c r="A158" s="28"/>
      <c r="B158" s="31" t="s">
        <v>100</v>
      </c>
      <c r="C158" s="5"/>
      <c r="D158" s="8"/>
      <c r="E158" s="36"/>
      <c r="F158" s="39"/>
      <c r="G158" s="3"/>
      <c r="H158" s="40" t="str">
        <f t="shared" si="2"/>
        <v/>
      </c>
    </row>
    <row r="159" spans="1:8" ht="24" x14ac:dyDescent="0.25">
      <c r="A159" s="28"/>
      <c r="B159" s="31" t="s">
        <v>37</v>
      </c>
      <c r="C159" s="5"/>
      <c r="D159" s="8"/>
      <c r="E159" s="36"/>
      <c r="F159" s="39"/>
      <c r="G159" s="3"/>
      <c r="H159" s="40" t="str">
        <f t="shared" si="2"/>
        <v/>
      </c>
    </row>
    <row r="160" spans="1:8" x14ac:dyDescent="0.25">
      <c r="A160" s="28"/>
      <c r="B160" s="31" t="s">
        <v>28</v>
      </c>
      <c r="C160" s="5"/>
      <c r="D160" s="8"/>
      <c r="E160" s="36"/>
      <c r="F160" s="39"/>
      <c r="G160" s="3"/>
      <c r="H160" s="40" t="str">
        <f t="shared" si="2"/>
        <v/>
      </c>
    </row>
    <row r="161" spans="1:8" ht="24" x14ac:dyDescent="0.25">
      <c r="A161" s="28"/>
      <c r="B161" s="31" t="s">
        <v>38</v>
      </c>
      <c r="C161" s="5"/>
      <c r="D161" s="8"/>
      <c r="E161" s="36"/>
      <c r="F161" s="39"/>
      <c r="G161" s="3"/>
      <c r="H161" s="40" t="str">
        <f t="shared" si="2"/>
        <v/>
      </c>
    </row>
    <row r="162" spans="1:8" x14ac:dyDescent="0.25">
      <c r="A162" s="28"/>
      <c r="B162" s="31" t="s">
        <v>39</v>
      </c>
      <c r="C162" s="5"/>
      <c r="D162" s="8"/>
      <c r="E162" s="36"/>
      <c r="F162" s="39"/>
      <c r="G162" s="3"/>
      <c r="H162" s="40" t="str">
        <f t="shared" si="2"/>
        <v/>
      </c>
    </row>
    <row r="163" spans="1:8" x14ac:dyDescent="0.25">
      <c r="A163" s="28"/>
      <c r="B163" s="33" t="s">
        <v>25</v>
      </c>
      <c r="C163" s="5"/>
      <c r="D163" s="8"/>
      <c r="E163" s="36"/>
      <c r="F163" s="39"/>
      <c r="G163" s="3"/>
      <c r="H163" s="40" t="str">
        <f t="shared" si="2"/>
        <v/>
      </c>
    </row>
    <row r="164" spans="1:8" ht="36" x14ac:dyDescent="0.25">
      <c r="A164" s="28"/>
      <c r="B164" s="31" t="s">
        <v>40</v>
      </c>
      <c r="C164" s="5"/>
      <c r="D164" s="8"/>
      <c r="E164" s="36"/>
      <c r="F164" s="39"/>
      <c r="G164" s="3"/>
      <c r="H164" s="40" t="str">
        <f t="shared" si="2"/>
        <v/>
      </c>
    </row>
    <row r="165" spans="1:8" x14ac:dyDescent="0.25">
      <c r="A165" s="26" t="s">
        <v>1</v>
      </c>
      <c r="B165" s="31"/>
      <c r="C165" s="45"/>
      <c r="D165" s="8"/>
      <c r="E165" s="36"/>
      <c r="F165" s="39"/>
      <c r="G165" s="3"/>
      <c r="H165" s="40" t="str">
        <f t="shared" si="2"/>
        <v/>
      </c>
    </row>
    <row r="166" spans="1:8" ht="300" x14ac:dyDescent="0.25">
      <c r="A166" s="28" t="s">
        <v>20</v>
      </c>
      <c r="B166" s="32" t="s">
        <v>41</v>
      </c>
      <c r="C166" s="45" t="s">
        <v>138</v>
      </c>
      <c r="D166" s="8"/>
      <c r="E166" s="36"/>
      <c r="F166" s="39"/>
      <c r="G166" s="3"/>
      <c r="H166" s="40" t="str">
        <f t="shared" si="2"/>
        <v/>
      </c>
    </row>
    <row r="167" spans="1:8" ht="48" x14ac:dyDescent="0.25">
      <c r="A167" s="28"/>
      <c r="B167" s="31" t="s">
        <v>111</v>
      </c>
      <c r="C167" s="45"/>
      <c r="D167" s="8"/>
      <c r="E167" s="36"/>
      <c r="F167" s="39"/>
      <c r="G167" s="3"/>
      <c r="H167" s="40" t="str">
        <f t="shared" si="2"/>
        <v/>
      </c>
    </row>
    <row r="168" spans="1:8" ht="36" x14ac:dyDescent="0.25">
      <c r="A168" s="28"/>
      <c r="B168" s="31" t="s">
        <v>64</v>
      </c>
      <c r="C168" s="5"/>
      <c r="D168" s="8"/>
      <c r="E168" s="36"/>
      <c r="F168" s="39"/>
      <c r="G168" s="3"/>
      <c r="H168" s="40" t="str">
        <f t="shared" ref="H168:H179" si="3">IF(AND(F168&lt;&gt;"", G168&lt;&gt;""),F168/G168,"")</f>
        <v/>
      </c>
    </row>
    <row r="169" spans="1:8" ht="24" x14ac:dyDescent="0.25">
      <c r="A169" s="28"/>
      <c r="B169" s="31" t="s">
        <v>112</v>
      </c>
      <c r="C169" s="5"/>
      <c r="D169" s="8"/>
      <c r="E169" s="36"/>
      <c r="F169" s="39"/>
      <c r="G169" s="3"/>
      <c r="H169" s="40" t="str">
        <f t="shared" si="3"/>
        <v/>
      </c>
    </row>
    <row r="170" spans="1:8" ht="36" x14ac:dyDescent="0.25">
      <c r="A170" s="28"/>
      <c r="B170" s="31" t="s">
        <v>113</v>
      </c>
      <c r="C170" s="5"/>
      <c r="D170" s="8"/>
      <c r="E170" s="36"/>
      <c r="F170" s="39"/>
      <c r="G170" s="3"/>
      <c r="H170" s="40" t="str">
        <f t="shared" si="3"/>
        <v/>
      </c>
    </row>
    <row r="171" spans="1:8" ht="36" x14ac:dyDescent="0.25">
      <c r="A171" s="28"/>
      <c r="B171" s="31" t="s">
        <v>114</v>
      </c>
      <c r="C171" s="5"/>
      <c r="D171" s="8"/>
      <c r="E171" s="36"/>
      <c r="F171" s="39"/>
      <c r="G171" s="3"/>
      <c r="H171" s="40" t="str">
        <f t="shared" si="3"/>
        <v/>
      </c>
    </row>
    <row r="172" spans="1:8" ht="24" x14ac:dyDescent="0.25">
      <c r="A172" s="28"/>
      <c r="B172" s="31" t="s">
        <v>115</v>
      </c>
      <c r="C172" s="5"/>
      <c r="D172" s="8"/>
      <c r="E172" s="36"/>
      <c r="F172" s="39"/>
      <c r="G172" s="3"/>
      <c r="H172" s="40" t="str">
        <f t="shared" si="3"/>
        <v/>
      </c>
    </row>
    <row r="173" spans="1:8" ht="36" x14ac:dyDescent="0.25">
      <c r="A173" s="28"/>
      <c r="B173" s="31" t="s">
        <v>116</v>
      </c>
      <c r="C173" s="5"/>
      <c r="D173" s="8"/>
      <c r="E173" s="36"/>
      <c r="F173" s="39"/>
      <c r="G173" s="3"/>
      <c r="H173" s="40" t="str">
        <f t="shared" si="3"/>
        <v/>
      </c>
    </row>
    <row r="174" spans="1:8" ht="24" x14ac:dyDescent="0.25">
      <c r="A174" s="28"/>
      <c r="B174" s="31" t="s">
        <v>117</v>
      </c>
      <c r="C174" s="5"/>
      <c r="D174" s="8"/>
      <c r="E174" s="36"/>
      <c r="F174" s="39"/>
      <c r="G174" s="3"/>
      <c r="H174" s="40" t="str">
        <f t="shared" si="3"/>
        <v/>
      </c>
    </row>
    <row r="175" spans="1:8" x14ac:dyDescent="0.25">
      <c r="A175" s="28"/>
      <c r="B175" s="31" t="s">
        <v>94</v>
      </c>
      <c r="C175" s="5"/>
      <c r="D175" s="8"/>
      <c r="E175" s="36"/>
      <c r="F175" s="39"/>
      <c r="G175" s="3"/>
      <c r="H175" s="40" t="str">
        <f t="shared" si="3"/>
        <v/>
      </c>
    </row>
    <row r="176" spans="1:8" ht="48" x14ac:dyDescent="0.25">
      <c r="A176" s="28"/>
      <c r="B176" s="31" t="s">
        <v>118</v>
      </c>
      <c r="C176" s="5"/>
      <c r="D176" s="8"/>
      <c r="E176" s="36"/>
      <c r="F176" s="39"/>
      <c r="G176" s="3"/>
      <c r="H176" s="40" t="str">
        <f t="shared" si="3"/>
        <v/>
      </c>
    </row>
    <row r="177" spans="1:8" ht="36" x14ac:dyDescent="0.25">
      <c r="A177" s="28"/>
      <c r="B177" s="31" t="s">
        <v>64</v>
      </c>
      <c r="C177" s="5"/>
      <c r="D177" s="8"/>
      <c r="E177" s="36"/>
      <c r="F177" s="39"/>
      <c r="G177" s="3"/>
      <c r="H177" s="40" t="str">
        <f t="shared" si="3"/>
        <v/>
      </c>
    </row>
    <row r="178" spans="1:8" ht="24" x14ac:dyDescent="0.25">
      <c r="A178" s="28"/>
      <c r="B178" s="31" t="s">
        <v>119</v>
      </c>
      <c r="C178" s="5"/>
      <c r="D178" s="8"/>
      <c r="E178" s="36"/>
      <c r="F178" s="39"/>
      <c r="G178" s="3"/>
      <c r="H178" s="40" t="str">
        <f t="shared" si="3"/>
        <v/>
      </c>
    </row>
    <row r="179" spans="1:8" ht="60" x14ac:dyDescent="0.25">
      <c r="A179" s="28"/>
      <c r="B179" s="31" t="s">
        <v>120</v>
      </c>
      <c r="C179" s="5"/>
      <c r="D179" s="8"/>
      <c r="E179" s="36"/>
      <c r="F179" s="39"/>
      <c r="G179" s="3"/>
      <c r="H179" s="40" t="str">
        <f t="shared" si="3"/>
        <v/>
      </c>
    </row>
    <row r="180" spans="1:8" ht="276" x14ac:dyDescent="0.25">
      <c r="A180" s="28" t="s">
        <v>19</v>
      </c>
      <c r="B180" s="32" t="s">
        <v>41</v>
      </c>
      <c r="C180" s="45" t="s">
        <v>140</v>
      </c>
      <c r="D180" s="8"/>
      <c r="E180" s="36"/>
      <c r="F180" s="39"/>
      <c r="G180" s="3"/>
      <c r="H180" s="40" t="str">
        <f>IF(AND(F180&lt;&gt;"", G180&lt;&gt;""),F180/G180,"")</f>
        <v/>
      </c>
    </row>
    <row r="181" spans="1:8" ht="36" x14ac:dyDescent="0.25">
      <c r="A181" s="28"/>
      <c r="B181" s="31" t="s">
        <v>42</v>
      </c>
      <c r="C181" s="5"/>
      <c r="D181" s="8"/>
      <c r="E181" s="36"/>
      <c r="F181" s="39"/>
      <c r="G181" s="3"/>
      <c r="H181" s="40" t="str">
        <f>IF(AND(F181&lt;&gt;"", G181&lt;&gt;""),F181/G181,"")</f>
        <v/>
      </c>
    </row>
    <row r="182" spans="1:8" ht="60" x14ac:dyDescent="0.25">
      <c r="A182" s="28"/>
      <c r="B182" s="31" t="s">
        <v>43</v>
      </c>
      <c r="C182" s="5"/>
      <c r="D182" s="8"/>
      <c r="E182" s="36"/>
      <c r="F182" s="39"/>
      <c r="G182" s="3"/>
      <c r="H182" s="40" t="str">
        <f t="shared" ref="H182:H197" si="4">IF(AND(F182&lt;&gt;"", G182&lt;&gt;""),F182/G182,"")</f>
        <v/>
      </c>
    </row>
    <row r="183" spans="1:8" ht="36" x14ac:dyDescent="0.25">
      <c r="A183" s="28"/>
      <c r="B183" s="31" t="s">
        <v>64</v>
      </c>
      <c r="C183" s="5"/>
      <c r="D183" s="8"/>
      <c r="E183" s="36"/>
      <c r="F183" s="39"/>
      <c r="G183" s="3"/>
      <c r="H183" s="40" t="str">
        <f t="shared" si="4"/>
        <v/>
      </c>
    </row>
    <row r="184" spans="1:8" ht="24" x14ac:dyDescent="0.25">
      <c r="A184" s="28"/>
      <c r="B184" s="31" t="s">
        <v>65</v>
      </c>
      <c r="C184" s="5"/>
      <c r="D184" s="8"/>
      <c r="E184" s="36"/>
      <c r="F184" s="39"/>
      <c r="G184" s="3"/>
      <c r="H184" s="40" t="str">
        <f t="shared" si="4"/>
        <v/>
      </c>
    </row>
    <row r="185" spans="1:8" ht="24" x14ac:dyDescent="0.25">
      <c r="A185" s="28"/>
      <c r="B185" s="31" t="s">
        <v>121</v>
      </c>
      <c r="C185" s="5"/>
      <c r="D185" s="8"/>
      <c r="E185" s="36"/>
      <c r="F185" s="39"/>
      <c r="G185" s="3"/>
      <c r="H185" s="40" t="str">
        <f t="shared" si="4"/>
        <v/>
      </c>
    </row>
    <row r="186" spans="1:8" ht="36" x14ac:dyDescent="0.25">
      <c r="A186" s="28"/>
      <c r="B186" s="31" t="s">
        <v>122</v>
      </c>
      <c r="C186" s="5"/>
      <c r="D186" s="8"/>
      <c r="E186" s="36"/>
      <c r="F186" s="39"/>
      <c r="G186" s="3"/>
      <c r="H186" s="40" t="str">
        <f t="shared" si="4"/>
        <v/>
      </c>
    </row>
    <row r="187" spans="1:8" ht="24" x14ac:dyDescent="0.25">
      <c r="A187" s="28"/>
      <c r="B187" s="31" t="s">
        <v>123</v>
      </c>
      <c r="C187" s="5"/>
      <c r="D187" s="8"/>
      <c r="E187" s="36"/>
      <c r="F187" s="39"/>
      <c r="G187" s="3"/>
      <c r="H187" s="40" t="str">
        <f t="shared" si="4"/>
        <v/>
      </c>
    </row>
    <row r="188" spans="1:8" ht="36" x14ac:dyDescent="0.25">
      <c r="A188" s="28"/>
      <c r="B188" s="31" t="s">
        <v>116</v>
      </c>
      <c r="C188" s="5"/>
      <c r="D188" s="8"/>
      <c r="E188" s="36"/>
      <c r="F188" s="39"/>
      <c r="G188" s="3"/>
      <c r="H188" s="40" t="str">
        <f t="shared" si="4"/>
        <v/>
      </c>
    </row>
    <row r="189" spans="1:8" ht="24" x14ac:dyDescent="0.25">
      <c r="A189" s="28"/>
      <c r="B189" s="31" t="s">
        <v>117</v>
      </c>
      <c r="C189" s="5"/>
      <c r="D189" s="8"/>
      <c r="E189" s="36"/>
      <c r="F189" s="39"/>
      <c r="G189" s="3"/>
      <c r="H189" s="40" t="str">
        <f t="shared" si="4"/>
        <v/>
      </c>
    </row>
    <row r="190" spans="1:8" x14ac:dyDescent="0.25">
      <c r="A190" s="29"/>
      <c r="B190" s="34" t="s">
        <v>26</v>
      </c>
      <c r="C190" s="23"/>
      <c r="D190" s="13"/>
      <c r="E190" s="37"/>
      <c r="F190" s="43"/>
      <c r="G190" s="2"/>
      <c r="H190" s="40" t="str">
        <f t="shared" si="4"/>
        <v/>
      </c>
    </row>
    <row r="191" spans="1:8" ht="36.75" x14ac:dyDescent="0.25">
      <c r="A191" s="29"/>
      <c r="B191" s="34" t="s">
        <v>68</v>
      </c>
      <c r="C191" s="10"/>
      <c r="D191" s="12"/>
      <c r="E191" s="38"/>
      <c r="F191" s="44"/>
      <c r="G191" s="4"/>
      <c r="H191" s="40" t="str">
        <f t="shared" si="4"/>
        <v/>
      </c>
    </row>
    <row r="192" spans="1:8" ht="36.75" x14ac:dyDescent="0.25">
      <c r="A192" s="29"/>
      <c r="B192" s="34" t="s">
        <v>69</v>
      </c>
      <c r="C192" s="10"/>
      <c r="D192" s="12"/>
      <c r="E192" s="38"/>
      <c r="F192" s="44"/>
      <c r="G192" s="4"/>
      <c r="H192" s="40" t="str">
        <f t="shared" si="4"/>
        <v/>
      </c>
    </row>
    <row r="193" spans="1:8" ht="36.75" x14ac:dyDescent="0.25">
      <c r="A193" s="29"/>
      <c r="B193" s="34" t="s">
        <v>57</v>
      </c>
      <c r="C193" s="10"/>
      <c r="D193" s="12"/>
      <c r="E193" s="38"/>
      <c r="F193" s="44"/>
      <c r="G193" s="4"/>
      <c r="H193" s="40" t="str">
        <f t="shared" si="4"/>
        <v/>
      </c>
    </row>
    <row r="194" spans="1:8" ht="24.75" x14ac:dyDescent="0.25">
      <c r="A194" s="29"/>
      <c r="B194" s="34" t="s">
        <v>70</v>
      </c>
      <c r="C194" s="10"/>
      <c r="D194" s="12"/>
      <c r="E194" s="38"/>
      <c r="F194" s="44"/>
      <c r="G194" s="4"/>
      <c r="H194" s="40" t="str">
        <f t="shared" si="4"/>
        <v/>
      </c>
    </row>
    <row r="195" spans="1:8" ht="60.75" x14ac:dyDescent="0.25">
      <c r="A195" s="29"/>
      <c r="B195" s="34" t="s">
        <v>124</v>
      </c>
      <c r="C195" s="10"/>
      <c r="D195" s="12"/>
      <c r="E195" s="38"/>
      <c r="F195" s="44"/>
      <c r="G195" s="4"/>
      <c r="H195" s="40" t="str">
        <f t="shared" si="4"/>
        <v/>
      </c>
    </row>
    <row r="196" spans="1:8" x14ac:dyDescent="0.25">
      <c r="A196" s="29"/>
      <c r="B196" s="34"/>
      <c r="C196" s="10"/>
      <c r="D196" s="12"/>
      <c r="E196" s="38"/>
      <c r="F196" s="44"/>
      <c r="G196" s="4"/>
      <c r="H196" s="40" t="str">
        <f t="shared" si="4"/>
        <v/>
      </c>
    </row>
    <row r="197" spans="1:8" x14ac:dyDescent="0.25">
      <c r="A197" s="30"/>
      <c r="B197" s="35"/>
      <c r="C197" s="10"/>
      <c r="D197" s="12"/>
      <c r="E197" s="38"/>
      <c r="F197" s="44"/>
      <c r="G197" s="4"/>
      <c r="H197" s="40" t="str">
        <f t="shared" si="4"/>
        <v/>
      </c>
    </row>
    <row r="198" spans="1:8" x14ac:dyDescent="0.25">
      <c r="G198" s="16" t="s">
        <v>130</v>
      </c>
      <c r="H198" s="17" t="e">
        <f>SUM(H5:H195)</f>
        <v>#REF!</v>
      </c>
    </row>
  </sheetData>
  <pageMargins left="0.15748031496062992" right="0.15748031496062992" top="0.55118110236220474" bottom="0.35433070866141736" header="0" footer="0"/>
  <pageSetup paperSize="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D7CB1758E48640B2C44306191E169A" ma:contentTypeVersion="12" ma:contentTypeDescription="Create a new document." ma:contentTypeScope="" ma:versionID="010c00360b5e384e53a0acebba06ea7c">
  <xsd:schema xmlns:xsd="http://www.w3.org/2001/XMLSchema" xmlns:xs="http://www.w3.org/2001/XMLSchema" xmlns:p="http://schemas.microsoft.com/office/2006/metadata/properties" xmlns:ns2="c74261e1-0368-4a3b-8be4-81fdc6c69b15" xmlns:ns3="57f8eacf-c1fc-4b98-9762-310e2839519d" targetNamespace="http://schemas.microsoft.com/office/2006/metadata/properties" ma:root="true" ma:fieldsID="c0635f53c788dbae71a3f94eaf378bc0" ns2:_="" ns3:_="">
    <xsd:import namespace="c74261e1-0368-4a3b-8be4-81fdc6c69b15"/>
    <xsd:import namespace="57f8eacf-c1fc-4b98-9762-310e283951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4261e1-0368-4a3b-8be4-81fdc6c69b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f8eacf-c1fc-4b98-9762-310e2839519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27DA8C-F45D-4886-ADDA-8C48EDBACA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4261e1-0368-4a3b-8be4-81fdc6c69b15"/>
    <ds:schemaRef ds:uri="57f8eacf-c1fc-4b98-9762-310e283951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06C63C3-51C9-49B5-9BFC-3F829432EF5E}">
  <ds:schemaRefs>
    <ds:schemaRef ds:uri="http://schemas.microsoft.com/sharepoint/v3/contenttype/forms"/>
  </ds:schemaRefs>
</ds:datastoreItem>
</file>

<file path=customXml/itemProps3.xml><?xml version="1.0" encoding="utf-8"?>
<ds:datastoreItem xmlns:ds="http://schemas.openxmlformats.org/officeDocument/2006/customXml" ds:itemID="{B5DE4F28-ED53-44BD-8FC7-983087B8A058}">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57f8eacf-c1fc-4b98-9762-310e2839519d"/>
    <ds:schemaRef ds:uri="c74261e1-0368-4a3b-8be4-81fdc6c69b1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Amendment package data</vt:lpstr>
      <vt:lpstr>'Amendment package data'!Print_Area</vt:lpstr>
      <vt:lpstr>'Amendment package data'!Print_Titles</vt:lpstr>
    </vt:vector>
  </TitlesOfParts>
  <Manager/>
  <Company>Department of Infrastructure &amp; Regional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RASMUSSEN Linda</dc:creator>
  <cp:keywords/>
  <dc:description/>
  <cp:lastModifiedBy>Paul Caus</cp:lastModifiedBy>
  <cp:revision/>
  <cp:lastPrinted>2022-03-21T02:26:32Z</cp:lastPrinted>
  <dcterms:created xsi:type="dcterms:W3CDTF">2021-10-14T21:54:36Z</dcterms:created>
  <dcterms:modified xsi:type="dcterms:W3CDTF">2022-03-30T00:01:42Z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0x01010054D7CB1758E48640B2C44306191E169A</vt:lpwstr>
  </property>
</Properties>
</file>